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FC19B4F-380E-4F75-BB4C-91D31291915A}" xr6:coauthVersionLast="45" xr6:coauthVersionMax="45" xr10:uidLastSave="{00000000-0000-0000-0000-000000000000}"/>
  <bookViews>
    <workbookView xWindow="-120" yWindow="-120" windowWidth="20730" windowHeight="11160" tabRatio="769" xr2:uid="{F984947B-A899-4B63-A196-A321D288B1FB}"/>
  </bookViews>
  <sheets>
    <sheet name="合計" sheetId="1" r:id="rId1"/>
    <sheet name="①原材料・消耗品費" sheetId="10" r:id="rId2"/>
    <sheet name="②機械設備費" sheetId="19" r:id="rId3"/>
    <sheet name="③産業財産権取得費" sheetId="18" r:id="rId4"/>
    <sheet name="④販路開拓費" sheetId="17" r:id="rId5"/>
    <sheet name="⑤委託費" sheetId="20" r:id="rId6"/>
    <sheet name="⑥人件費" sheetId="9" r:id="rId7"/>
    <sheet name="⑦旅費" sheetId="7" r:id="rId8"/>
    <sheet name="⑧その他" sheetId="21" r:id="rId9"/>
  </sheets>
  <definedNames>
    <definedName name="_xlnm.Print_Area" localSheetId="1">①原材料・消耗品費!$A$1:$H$24</definedName>
    <definedName name="_xlnm.Print_Area" localSheetId="6">⑥人件費!$A$1:$I$14</definedName>
    <definedName name="_xlnm.Print_Area" localSheetId="0">合計!$A$1:$E$14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9" l="1"/>
  <c r="F6" i="9"/>
  <c r="F5" i="10"/>
  <c r="G5" i="10" s="1"/>
  <c r="E1" i="1" l="1"/>
  <c r="H24" i="21"/>
  <c r="E13" i="1" s="1"/>
  <c r="H24" i="7"/>
  <c r="E12" i="1" s="1"/>
  <c r="H24" i="20"/>
  <c r="E10" i="1" s="1"/>
  <c r="H24" i="17"/>
  <c r="E9" i="1" s="1"/>
  <c r="H24" i="19"/>
  <c r="E7" i="1" s="1"/>
  <c r="H24" i="18"/>
  <c r="E8" i="1" s="1"/>
  <c r="H24" i="10"/>
  <c r="E6" i="1" s="1"/>
  <c r="F5" i="9" l="1"/>
  <c r="F7" i="9"/>
  <c r="F8" i="9"/>
  <c r="F9" i="9"/>
  <c r="F10" i="9"/>
  <c r="F11" i="9"/>
  <c r="F12" i="9"/>
  <c r="F13" i="9"/>
  <c r="F4" i="9"/>
  <c r="F23" i="21"/>
  <c r="G23" i="21" s="1"/>
  <c r="G22" i="21"/>
  <c r="F22" i="21"/>
  <c r="F21" i="21"/>
  <c r="G21" i="21" s="1"/>
  <c r="G20" i="21"/>
  <c r="F20" i="21"/>
  <c r="F19" i="21"/>
  <c r="G19" i="21" s="1"/>
  <c r="G18" i="21"/>
  <c r="F18" i="21"/>
  <c r="F17" i="21"/>
  <c r="G17" i="21" s="1"/>
  <c r="G16" i="21"/>
  <c r="F16" i="21"/>
  <c r="F15" i="21"/>
  <c r="G15" i="21" s="1"/>
  <c r="G14" i="21"/>
  <c r="F14" i="21"/>
  <c r="F13" i="21"/>
  <c r="G13" i="21" s="1"/>
  <c r="G12" i="21"/>
  <c r="F12" i="21"/>
  <c r="F11" i="21"/>
  <c r="G11" i="21" s="1"/>
  <c r="G10" i="21"/>
  <c r="F10" i="21"/>
  <c r="F9" i="21"/>
  <c r="G9" i="21" s="1"/>
  <c r="G8" i="21"/>
  <c r="F8" i="21"/>
  <c r="F7" i="21"/>
  <c r="G7" i="21" s="1"/>
  <c r="G6" i="21"/>
  <c r="F6" i="21"/>
  <c r="F5" i="21"/>
  <c r="G5" i="21" s="1"/>
  <c r="F4" i="21"/>
  <c r="F24" i="21" s="1"/>
  <c r="C13" i="1" s="1"/>
  <c r="F23" i="20"/>
  <c r="G23" i="20" s="1"/>
  <c r="G22" i="20"/>
  <c r="F22" i="20"/>
  <c r="F21" i="20"/>
  <c r="G21" i="20" s="1"/>
  <c r="G20" i="20"/>
  <c r="F20" i="20"/>
  <c r="F19" i="20"/>
  <c r="G19" i="20" s="1"/>
  <c r="G18" i="20"/>
  <c r="F18" i="20"/>
  <c r="F17" i="20"/>
  <c r="G17" i="20" s="1"/>
  <c r="G16" i="20"/>
  <c r="F16" i="20"/>
  <c r="F15" i="20"/>
  <c r="G15" i="20" s="1"/>
  <c r="G14" i="20"/>
  <c r="F14" i="20"/>
  <c r="F13" i="20"/>
  <c r="G13" i="20" s="1"/>
  <c r="G12" i="20"/>
  <c r="F12" i="20"/>
  <c r="F11" i="20"/>
  <c r="G11" i="20" s="1"/>
  <c r="G10" i="20"/>
  <c r="F10" i="20"/>
  <c r="F9" i="20"/>
  <c r="G9" i="20" s="1"/>
  <c r="G8" i="20"/>
  <c r="F8" i="20"/>
  <c r="F7" i="20"/>
  <c r="G7" i="20" s="1"/>
  <c r="G6" i="20"/>
  <c r="F6" i="20"/>
  <c r="F5" i="20"/>
  <c r="G5" i="20" s="1"/>
  <c r="F4" i="20"/>
  <c r="F23" i="19"/>
  <c r="G23" i="19" s="1"/>
  <c r="F22" i="19"/>
  <c r="G22" i="19" s="1"/>
  <c r="F21" i="19"/>
  <c r="G21" i="19" s="1"/>
  <c r="F20" i="19"/>
  <c r="G20" i="19" s="1"/>
  <c r="F19" i="19"/>
  <c r="G19" i="19" s="1"/>
  <c r="F18" i="19"/>
  <c r="G18" i="19" s="1"/>
  <c r="F17" i="19"/>
  <c r="G17" i="19" s="1"/>
  <c r="F16" i="19"/>
  <c r="G16" i="19" s="1"/>
  <c r="F15" i="19"/>
  <c r="G15" i="19" s="1"/>
  <c r="F14" i="19"/>
  <c r="G14" i="19" s="1"/>
  <c r="F13" i="19"/>
  <c r="G13" i="19" s="1"/>
  <c r="F12" i="19"/>
  <c r="G12" i="19" s="1"/>
  <c r="F11" i="19"/>
  <c r="G11" i="19" s="1"/>
  <c r="F10" i="19"/>
  <c r="G10" i="19" s="1"/>
  <c r="F9" i="19"/>
  <c r="G9" i="19" s="1"/>
  <c r="F8" i="19"/>
  <c r="G8" i="19" s="1"/>
  <c r="F7" i="19"/>
  <c r="G7" i="19" s="1"/>
  <c r="F6" i="19"/>
  <c r="G6" i="19" s="1"/>
  <c r="F5" i="19"/>
  <c r="F4" i="19"/>
  <c r="G4" i="19" s="1"/>
  <c r="F23" i="18"/>
  <c r="G23" i="18" s="1"/>
  <c r="G22" i="18"/>
  <c r="F22" i="18"/>
  <c r="F21" i="18"/>
  <c r="G21" i="18" s="1"/>
  <c r="G20" i="18"/>
  <c r="F20" i="18"/>
  <c r="F19" i="18"/>
  <c r="G19" i="18" s="1"/>
  <c r="G18" i="18"/>
  <c r="F18" i="18"/>
  <c r="F17" i="18"/>
  <c r="G17" i="18" s="1"/>
  <c r="G16" i="18"/>
  <c r="F16" i="18"/>
  <c r="F15" i="18"/>
  <c r="G15" i="18" s="1"/>
  <c r="G14" i="18"/>
  <c r="F14" i="18"/>
  <c r="F13" i="18"/>
  <c r="G13" i="18" s="1"/>
  <c r="G12" i="18"/>
  <c r="F12" i="18"/>
  <c r="F11" i="18"/>
  <c r="G11" i="18" s="1"/>
  <c r="G10" i="18"/>
  <c r="F10" i="18"/>
  <c r="F9" i="18"/>
  <c r="G9" i="18" s="1"/>
  <c r="G8" i="18"/>
  <c r="F8" i="18"/>
  <c r="F7" i="18"/>
  <c r="G7" i="18" s="1"/>
  <c r="G6" i="18"/>
  <c r="F6" i="18"/>
  <c r="F5" i="18"/>
  <c r="G5" i="18" s="1"/>
  <c r="F4" i="18"/>
  <c r="F23" i="17"/>
  <c r="G23" i="17" s="1"/>
  <c r="G22" i="17"/>
  <c r="F22" i="17"/>
  <c r="F21" i="17"/>
  <c r="G21" i="17" s="1"/>
  <c r="G20" i="17"/>
  <c r="F20" i="17"/>
  <c r="F19" i="17"/>
  <c r="G19" i="17" s="1"/>
  <c r="G18" i="17"/>
  <c r="F18" i="17"/>
  <c r="F17" i="17"/>
  <c r="G17" i="17" s="1"/>
  <c r="G16" i="17"/>
  <c r="F16" i="17"/>
  <c r="F15" i="17"/>
  <c r="G15" i="17" s="1"/>
  <c r="G14" i="17"/>
  <c r="F14" i="17"/>
  <c r="F13" i="17"/>
  <c r="G13" i="17" s="1"/>
  <c r="G12" i="17"/>
  <c r="F12" i="17"/>
  <c r="F11" i="17"/>
  <c r="G11" i="17" s="1"/>
  <c r="G10" i="17"/>
  <c r="F10" i="17"/>
  <c r="F9" i="17"/>
  <c r="G9" i="17" s="1"/>
  <c r="G8" i="17"/>
  <c r="F8" i="17"/>
  <c r="F7" i="17"/>
  <c r="G7" i="17" s="1"/>
  <c r="G6" i="17"/>
  <c r="F6" i="17"/>
  <c r="F5" i="17"/>
  <c r="G5" i="17" s="1"/>
  <c r="F4" i="17"/>
  <c r="G4" i="21" l="1"/>
  <c r="G24" i="21" s="1"/>
  <c r="D13" i="1" s="1"/>
  <c r="F24" i="20"/>
  <c r="C10" i="1" s="1"/>
  <c r="G4" i="20"/>
  <c r="G24" i="20" s="1"/>
  <c r="D10" i="1" s="1"/>
  <c r="G4" i="18"/>
  <c r="G24" i="18" s="1"/>
  <c r="D8" i="1" s="1"/>
  <c r="F24" i="18"/>
  <c r="C8" i="1" s="1"/>
  <c r="F24" i="17"/>
  <c r="C9" i="1" s="1"/>
  <c r="G4" i="17"/>
  <c r="G24" i="17" s="1"/>
  <c r="D9" i="1" s="1"/>
  <c r="G5" i="19"/>
  <c r="G24" i="19" s="1"/>
  <c r="D7" i="1" s="1"/>
  <c r="F24" i="19"/>
  <c r="C7" i="1" s="1"/>
  <c r="I4" i="9"/>
  <c r="I5" i="9"/>
  <c r="I6" i="9"/>
  <c r="I7" i="9"/>
  <c r="I8" i="9"/>
  <c r="I9" i="9"/>
  <c r="I10" i="9"/>
  <c r="I11" i="9"/>
  <c r="I12" i="9"/>
  <c r="I13" i="9"/>
  <c r="F5" i="7"/>
  <c r="F6" i="7"/>
  <c r="F7" i="7"/>
  <c r="G7" i="7" s="1"/>
  <c r="F8" i="7"/>
  <c r="F9" i="7"/>
  <c r="G9" i="7" s="1"/>
  <c r="F10" i="7"/>
  <c r="F11" i="7"/>
  <c r="G11" i="7" s="1"/>
  <c r="F12" i="7"/>
  <c r="F13" i="7"/>
  <c r="G13" i="7" s="1"/>
  <c r="F14" i="7"/>
  <c r="F15" i="7"/>
  <c r="G15" i="7" s="1"/>
  <c r="F16" i="7"/>
  <c r="F17" i="7"/>
  <c r="G17" i="7" s="1"/>
  <c r="F18" i="7"/>
  <c r="F19" i="7"/>
  <c r="G19" i="7" s="1"/>
  <c r="F20" i="7"/>
  <c r="F21" i="7"/>
  <c r="G21" i="7" s="1"/>
  <c r="F22" i="7"/>
  <c r="F23" i="7"/>
  <c r="G23" i="7" s="1"/>
  <c r="F6" i="10"/>
  <c r="G6" i="10" s="1"/>
  <c r="F7" i="10"/>
  <c r="G7" i="10" s="1"/>
  <c r="F8" i="10"/>
  <c r="G8" i="10" s="1"/>
  <c r="F9" i="10"/>
  <c r="G9" i="10" s="1"/>
  <c r="F10" i="10"/>
  <c r="G10" i="10" s="1"/>
  <c r="F11" i="10"/>
  <c r="F12" i="10"/>
  <c r="G12" i="10" s="1"/>
  <c r="F13" i="10"/>
  <c r="G13" i="10" s="1"/>
  <c r="F14" i="10"/>
  <c r="F15" i="10"/>
  <c r="F16" i="10"/>
  <c r="G16" i="10" s="1"/>
  <c r="F17" i="10"/>
  <c r="G17" i="10" s="1"/>
  <c r="F18" i="10"/>
  <c r="G18" i="10" s="1"/>
  <c r="F19" i="10"/>
  <c r="F20" i="10"/>
  <c r="G20" i="10" s="1"/>
  <c r="F21" i="10"/>
  <c r="G21" i="10" s="1"/>
  <c r="F22" i="10"/>
  <c r="F23" i="10"/>
  <c r="F4" i="7"/>
  <c r="G4" i="7" s="1"/>
  <c r="F4" i="10"/>
  <c r="G6" i="7"/>
  <c r="G8" i="7"/>
  <c r="G10" i="7"/>
  <c r="G12" i="7"/>
  <c r="G14" i="7"/>
  <c r="G16" i="7"/>
  <c r="G18" i="7"/>
  <c r="G20" i="7"/>
  <c r="G22" i="7"/>
  <c r="G11" i="10"/>
  <c r="G14" i="10"/>
  <c r="G15" i="10"/>
  <c r="G19" i="10"/>
  <c r="G22" i="10"/>
  <c r="G23" i="10"/>
  <c r="G5" i="7" l="1"/>
  <c r="G24" i="7" s="1"/>
  <c r="D12" i="1" s="1"/>
  <c r="F24" i="7"/>
  <c r="C12" i="1" s="1"/>
  <c r="I14" i="9"/>
  <c r="E11" i="1" s="1"/>
  <c r="C11" i="1" s="1"/>
  <c r="G4" i="10"/>
  <c r="G24" i="10" s="1"/>
  <c r="D6" i="1" s="1"/>
  <c r="D14" i="1" s="1"/>
  <c r="F24" i="10"/>
  <c r="C6" i="1" s="1"/>
  <c r="B14" i="1"/>
  <c r="E14" i="1" l="1"/>
  <c r="C14" i="1"/>
</calcChain>
</file>

<file path=xl/sharedStrings.xml><?xml version="1.0" encoding="utf-8"?>
<sst xmlns="http://schemas.openxmlformats.org/spreadsheetml/2006/main" count="121" uniqueCount="57">
  <si>
    <t>経費項目</t>
    <rPh sb="0" eb="2">
      <t>ケイヒ</t>
    </rPh>
    <rPh sb="2" eb="4">
      <t>コウモク</t>
    </rPh>
    <phoneticPr fontId="2"/>
  </si>
  <si>
    <t>予算</t>
    <rPh sb="0" eb="2">
      <t>ヨサン</t>
    </rPh>
    <phoneticPr fontId="2"/>
  </si>
  <si>
    <t>執行額</t>
    <rPh sb="0" eb="2">
      <t>シッコウ</t>
    </rPh>
    <rPh sb="2" eb="3">
      <t>ガク</t>
    </rPh>
    <phoneticPr fontId="2"/>
  </si>
  <si>
    <t>合　計</t>
    <rPh sb="0" eb="1">
      <t>ゴウ</t>
    </rPh>
    <rPh sb="2" eb="3">
      <t>ケイ</t>
    </rPh>
    <phoneticPr fontId="2"/>
  </si>
  <si>
    <t>支出金額</t>
    <rPh sb="0" eb="2">
      <t>シシュツ</t>
    </rPh>
    <rPh sb="2" eb="4">
      <t>キンガク</t>
    </rPh>
    <phoneticPr fontId="2"/>
  </si>
  <si>
    <t>経費発生額</t>
    <rPh sb="0" eb="2">
      <t>ケイヒ</t>
    </rPh>
    <rPh sb="2" eb="4">
      <t>ハッセイ</t>
    </rPh>
    <rPh sb="4" eb="5">
      <t>ガク</t>
    </rPh>
    <phoneticPr fontId="2"/>
  </si>
  <si>
    <t>出張内容</t>
    <rPh sb="0" eb="2">
      <t>シュッチョウ</t>
    </rPh>
    <rPh sb="2" eb="4">
      <t>ナイヨウ</t>
    </rPh>
    <phoneticPr fontId="2"/>
  </si>
  <si>
    <t>出張者氏名</t>
    <rPh sb="0" eb="3">
      <t>シュッチョウシャ</t>
    </rPh>
    <rPh sb="3" eb="5">
      <t>シメイ</t>
    </rPh>
    <phoneticPr fontId="2"/>
  </si>
  <si>
    <t>出張日</t>
    <rPh sb="0" eb="2">
      <t>シュッチョウ</t>
    </rPh>
    <rPh sb="2" eb="3">
      <t>ビ</t>
    </rPh>
    <phoneticPr fontId="2"/>
  </si>
  <si>
    <t>氏名</t>
    <rPh sb="0" eb="2">
      <t>シメイ</t>
    </rPh>
    <phoneticPr fontId="2"/>
  </si>
  <si>
    <t>時間給</t>
    <rPh sb="0" eb="3">
      <t>ジカンキュウ</t>
    </rPh>
    <phoneticPr fontId="2"/>
  </si>
  <si>
    <t>②機械設備費</t>
    <rPh sb="1" eb="3">
      <t>キカイ</t>
    </rPh>
    <rPh sb="3" eb="5">
      <t>セツビ</t>
    </rPh>
    <rPh sb="5" eb="6">
      <t>ヒ</t>
    </rPh>
    <phoneticPr fontId="2"/>
  </si>
  <si>
    <t>⑦旅費</t>
    <rPh sb="1" eb="3">
      <t>リョヒ</t>
    </rPh>
    <phoneticPr fontId="2"/>
  </si>
  <si>
    <t>（単位：時間）</t>
    <rPh sb="1" eb="3">
      <t>タンイ</t>
    </rPh>
    <rPh sb="4" eb="6">
      <t>ジカン</t>
    </rPh>
    <phoneticPr fontId="2"/>
  </si>
  <si>
    <t>内容
（品名等）</t>
    <rPh sb="0" eb="2">
      <t>ナイヨウ</t>
    </rPh>
    <rPh sb="4" eb="7">
      <t>ヒンメイナド</t>
    </rPh>
    <phoneticPr fontId="2"/>
  </si>
  <si>
    <t>支払者</t>
    <rPh sb="0" eb="2">
      <t>シハライ</t>
    </rPh>
    <rPh sb="2" eb="3">
      <t>シャ</t>
    </rPh>
    <phoneticPr fontId="2"/>
  </si>
  <si>
    <t>支払先</t>
    <rPh sb="0" eb="2">
      <t>シハライ</t>
    </rPh>
    <rPh sb="2" eb="3">
      <t>サキ</t>
    </rPh>
    <phoneticPr fontId="2"/>
  </si>
  <si>
    <t>履行日
（納品日）</t>
    <rPh sb="0" eb="2">
      <t>リコウ</t>
    </rPh>
    <rPh sb="2" eb="3">
      <t>ビ</t>
    </rPh>
    <rPh sb="5" eb="8">
      <t>ノウヒンビ</t>
    </rPh>
    <phoneticPr fontId="2"/>
  </si>
  <si>
    <t>支出内訳台帳</t>
    <rPh sb="0" eb="2">
      <t>シシュツ</t>
    </rPh>
    <rPh sb="2" eb="4">
      <t>ウチワケ</t>
    </rPh>
    <rPh sb="4" eb="6">
      <t>ダイチョウ</t>
    </rPh>
    <phoneticPr fontId="2"/>
  </si>
  <si>
    <t>①原材料・消耗品費</t>
    <rPh sb="1" eb="4">
      <t>ゲンザイリョウ</t>
    </rPh>
    <rPh sb="5" eb="8">
      <t>ショウモウヒン</t>
    </rPh>
    <rPh sb="8" eb="9">
      <t>ヒ</t>
    </rPh>
    <phoneticPr fontId="2"/>
  </si>
  <si>
    <t>③産業財産権取得費</t>
    <rPh sb="1" eb="3">
      <t>サンギョウ</t>
    </rPh>
    <rPh sb="3" eb="5">
      <t>ザイサン</t>
    </rPh>
    <rPh sb="5" eb="6">
      <t>ケン</t>
    </rPh>
    <rPh sb="6" eb="8">
      <t>シュトク</t>
    </rPh>
    <rPh sb="8" eb="9">
      <t>ヒ</t>
    </rPh>
    <phoneticPr fontId="2"/>
  </si>
  <si>
    <t>④販路開拓費</t>
    <rPh sb="1" eb="3">
      <t>ハンロ</t>
    </rPh>
    <rPh sb="3" eb="5">
      <t>カイタク</t>
    </rPh>
    <rPh sb="5" eb="6">
      <t>ヒ</t>
    </rPh>
    <phoneticPr fontId="2"/>
  </si>
  <si>
    <t>⑤委託費</t>
    <rPh sb="1" eb="3">
      <t>イタク</t>
    </rPh>
    <rPh sb="3" eb="4">
      <t>ヒ</t>
    </rPh>
    <phoneticPr fontId="2"/>
  </si>
  <si>
    <t>⑥人件費</t>
    <rPh sb="1" eb="4">
      <t>ジンケンヒ</t>
    </rPh>
    <phoneticPr fontId="2"/>
  </si>
  <si>
    <t>③産業財産権取得費</t>
    <phoneticPr fontId="2"/>
  </si>
  <si>
    <t>直接作業時間</t>
    <rPh sb="0" eb="2">
      <t>チョクセツ</t>
    </rPh>
    <rPh sb="2" eb="4">
      <t>サギョウ</t>
    </rPh>
    <rPh sb="4" eb="6">
      <t>ジカン</t>
    </rPh>
    <phoneticPr fontId="2"/>
  </si>
  <si>
    <t>年間総支給額</t>
    <rPh sb="0" eb="2">
      <t>ネンカン</t>
    </rPh>
    <rPh sb="2" eb="3">
      <t>ソウ</t>
    </rPh>
    <rPh sb="3" eb="6">
      <t>シキュウガク</t>
    </rPh>
    <phoneticPr fontId="2"/>
  </si>
  <si>
    <t>年間所定
労働時間</t>
    <rPh sb="0" eb="2">
      <t>ネンカン</t>
    </rPh>
    <rPh sb="2" eb="4">
      <t>ショテイ</t>
    </rPh>
    <rPh sb="5" eb="7">
      <t>ロウドウ</t>
    </rPh>
    <rPh sb="7" eb="9">
      <t>ジカン</t>
    </rPh>
    <phoneticPr fontId="2"/>
  </si>
  <si>
    <t>年間所定
労働日数</t>
    <rPh sb="0" eb="2">
      <t>ネンカン</t>
    </rPh>
    <rPh sb="2" eb="4">
      <t>ショテイ</t>
    </rPh>
    <rPh sb="5" eb="7">
      <t>ロウドウ</t>
    </rPh>
    <rPh sb="7" eb="9">
      <t>ニッスウ</t>
    </rPh>
    <phoneticPr fontId="2"/>
  </si>
  <si>
    <t>所定労働時間
(1日あたり)</t>
    <rPh sb="0" eb="2">
      <t>ショテイ</t>
    </rPh>
    <rPh sb="2" eb="4">
      <t>ロウドウ</t>
    </rPh>
    <rPh sb="4" eb="6">
      <t>ジカン</t>
    </rPh>
    <rPh sb="9" eb="10">
      <t>ニチ</t>
    </rPh>
    <phoneticPr fontId="2"/>
  </si>
  <si>
    <t>①</t>
    <phoneticPr fontId="2"/>
  </si>
  <si>
    <r>
      <t xml:space="preserve">税抜額
</t>
    </r>
    <r>
      <rPr>
        <sz val="8"/>
        <color theme="1"/>
        <rFont val="游ゴシック"/>
        <family val="3"/>
        <charset val="128"/>
        <scheme val="minor"/>
      </rPr>
      <t>（対象経費）</t>
    </r>
    <rPh sb="0" eb="2">
      <t>ゼイヌキ</t>
    </rPh>
    <rPh sb="1" eb="2">
      <t>ヌ</t>
    </rPh>
    <rPh sb="2" eb="3">
      <t>ガク</t>
    </rPh>
    <rPh sb="5" eb="7">
      <t>タイショウ</t>
    </rPh>
    <rPh sb="7" eb="9">
      <t>ケイヒ</t>
    </rPh>
    <phoneticPr fontId="2"/>
  </si>
  <si>
    <r>
      <t xml:space="preserve">消費税額
</t>
    </r>
    <r>
      <rPr>
        <sz val="8"/>
        <color theme="1"/>
        <rFont val="游ゴシック"/>
        <family val="3"/>
        <charset val="128"/>
        <scheme val="minor"/>
      </rPr>
      <t>（対象外経費）</t>
    </r>
    <rPh sb="6" eb="8">
      <t>タイショウ</t>
    </rPh>
    <rPh sb="8" eb="9">
      <t>ガイ</t>
    </rPh>
    <rPh sb="9" eb="11">
      <t>ケイヒ</t>
    </rPh>
    <phoneticPr fontId="2"/>
  </si>
  <si>
    <r>
      <t xml:space="preserve">エビデンス
</t>
    </r>
    <r>
      <rPr>
        <sz val="9"/>
        <color theme="1"/>
        <rFont val="游ゴシック"/>
        <family val="3"/>
        <charset val="128"/>
        <scheme val="minor"/>
      </rPr>
      <t>番号</t>
    </r>
    <rPh sb="6" eb="8">
      <t>バンゴウ</t>
    </rPh>
    <phoneticPr fontId="2"/>
  </si>
  <si>
    <r>
      <t xml:space="preserve">税抜額
</t>
    </r>
    <r>
      <rPr>
        <sz val="8"/>
        <color theme="1"/>
        <rFont val="游ゴシック"/>
        <family val="3"/>
        <charset val="128"/>
        <scheme val="minor"/>
      </rPr>
      <t>（対象経費）</t>
    </r>
    <rPh sb="0" eb="2">
      <t>ゼイヌキ</t>
    </rPh>
    <rPh sb="1" eb="2">
      <t>ヌ</t>
    </rPh>
    <rPh sb="2" eb="3">
      <t>ガク</t>
    </rPh>
    <phoneticPr fontId="2"/>
  </si>
  <si>
    <t>出張先
（経路など）</t>
    <rPh sb="0" eb="2">
      <t>シュッチョウ</t>
    </rPh>
    <rPh sb="2" eb="3">
      <t>サキ</t>
    </rPh>
    <rPh sb="5" eb="7">
      <t>ケイロ</t>
    </rPh>
    <phoneticPr fontId="2"/>
  </si>
  <si>
    <r>
      <t xml:space="preserve">消費税額
</t>
    </r>
    <r>
      <rPr>
        <sz val="8"/>
        <color theme="1"/>
        <rFont val="游ゴシック"/>
        <family val="3"/>
        <charset val="128"/>
        <scheme val="minor"/>
      </rPr>
      <t>（対象外経費）</t>
    </r>
    <rPh sb="6" eb="9">
      <t>タイショウガイ</t>
    </rPh>
    <rPh sb="9" eb="11">
      <t>ケイヒ</t>
    </rPh>
    <phoneticPr fontId="2"/>
  </si>
  <si>
    <t>○○○○○</t>
    <phoneticPr fontId="2"/>
  </si>
  <si>
    <t>神戸医療産業都市推進機構</t>
    <rPh sb="0" eb="12">
      <t>コウベイリョウサンギョウトシスイシンキコウ</t>
    </rPh>
    <phoneticPr fontId="2"/>
  </si>
  <si>
    <t>(株)○○</t>
    <rPh sb="0" eb="3">
      <t>カブシキガイシャ</t>
    </rPh>
    <phoneticPr fontId="2"/>
  </si>
  <si>
    <t>②</t>
    <phoneticPr fontId="2"/>
  </si>
  <si>
    <t>○○○○</t>
    <phoneticPr fontId="2"/>
  </si>
  <si>
    <t>株式会社○○</t>
    <rPh sb="0" eb="4">
      <t>カブシキガイシャ</t>
    </rPh>
    <phoneticPr fontId="2"/>
  </si>
  <si>
    <t>▲▲▲▲</t>
    <phoneticPr fontId="2"/>
  </si>
  <si>
    <t>(株)○○</t>
    <rPh sb="0" eb="3">
      <t>カブ</t>
    </rPh>
    <phoneticPr fontId="2"/>
  </si>
  <si>
    <t>⑤</t>
    <phoneticPr fontId="2"/>
  </si>
  <si>
    <t>◇◇◇◇</t>
    <phoneticPr fontId="2"/>
  </si>
  <si>
    <t>⑥</t>
    <phoneticPr fontId="2"/>
  </si>
  <si>
    <t>○○(株)</t>
    <rPh sb="2" eb="5">
      <t>カブ</t>
    </rPh>
    <phoneticPr fontId="2"/>
  </si>
  <si>
    <t>機構　太郎</t>
    <rPh sb="0" eb="2">
      <t>キコウ</t>
    </rPh>
    <rPh sb="3" eb="5">
      <t>タロウ</t>
    </rPh>
    <phoneticPr fontId="2"/>
  </si>
  <si>
    <t>⑦</t>
    <phoneticPr fontId="2"/>
  </si>
  <si>
    <t>⑧</t>
    <phoneticPr fontId="2"/>
  </si>
  <si>
    <t>推進　次郎 (派遣)</t>
    <rPh sb="0" eb="2">
      <t>スイシン</t>
    </rPh>
    <rPh sb="3" eb="5">
      <t>ジロウ</t>
    </rPh>
    <rPh sb="7" eb="9">
      <t>ハケン</t>
    </rPh>
    <phoneticPr fontId="2"/>
  </si>
  <si>
    <t>⑨</t>
    <phoneticPr fontId="2"/>
  </si>
  <si>
    <t>第５回○○展示会</t>
    <rPh sb="0" eb="1">
      <t>ダイ</t>
    </rPh>
    <rPh sb="2" eb="3">
      <t>カイ</t>
    </rPh>
    <rPh sb="5" eb="8">
      <t>テンジカイ</t>
    </rPh>
    <phoneticPr fontId="2"/>
  </si>
  <si>
    <t>三宮～東京</t>
    <rPh sb="0" eb="2">
      <t>サンノミヤ</t>
    </rPh>
    <rPh sb="3" eb="5">
      <t>トウキョウ</t>
    </rPh>
    <phoneticPr fontId="2"/>
  </si>
  <si>
    <t>⑧その他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</si>
</sst>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Red]\-#,##0\ "/>
    <numFmt numFmtId="178" formatCode="m&quot;月&quot;d&quot;日&quot;;@"/>
    <numFmt numFmtId="179" formatCode="[$-F800]dddd\,\ mmmm\ dd\,\ yyyy"/>
    <numFmt numFmtId="180" formatCode="#,##0.0;[Red]\-#,##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b/>
      <u/>
      <sz val="16"/>
      <color theme="1"/>
      <name val="游ゴシック"/>
      <family val="3"/>
      <charset val="128"/>
      <scheme val="minor"/>
    </font>
    <font>
      <u/>
      <sz val="14"/>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sz val="10"/>
      <color theme="1"/>
      <name val="Segoe UI Symbol"/>
      <family val="2"/>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0" fillId="0" borderId="0" xfId="0" applyAlignment="1">
      <alignment horizontal="center" vertical="center"/>
    </xf>
    <xf numFmtId="38" fontId="0" fillId="0" borderId="0" xfId="1" applyFont="1">
      <alignment vertical="center"/>
    </xf>
    <xf numFmtId="38" fontId="0" fillId="0" borderId="1" xfId="1" applyFont="1" applyBorder="1" applyAlignment="1">
      <alignment horizontal="left" vertical="center" indent="1"/>
    </xf>
    <xf numFmtId="0" fontId="0" fillId="2" borderId="1" xfId="0" applyFill="1" applyBorder="1" applyAlignment="1">
      <alignment horizontal="left" vertical="center" indent="1"/>
    </xf>
    <xf numFmtId="177" fontId="3" fillId="0" borderId="1" xfId="1" applyNumberFormat="1" applyFont="1" applyBorder="1">
      <alignment vertical="center"/>
    </xf>
    <xf numFmtId="177" fontId="3" fillId="2" borderId="1" xfId="1" applyNumberFormat="1" applyFont="1" applyFill="1" applyBorder="1">
      <alignment vertical="center"/>
    </xf>
    <xf numFmtId="49" fontId="0" fillId="0" borderId="1" xfId="1" applyNumberFormat="1" applyFont="1" applyBorder="1" applyAlignment="1">
      <alignment horizontal="center" vertical="center"/>
    </xf>
    <xf numFmtId="0" fontId="0" fillId="2" borderId="1" xfId="0" applyFill="1" applyBorder="1" applyAlignment="1">
      <alignment horizontal="center" vertical="center"/>
    </xf>
    <xf numFmtId="178" fontId="0" fillId="0" borderId="0" xfId="1" applyNumberFormat="1" applyFont="1" applyAlignment="1">
      <alignment horizontal="center" vertical="center"/>
    </xf>
    <xf numFmtId="177" fontId="1" fillId="0" borderId="1" xfId="1" applyNumberFormat="1" applyFont="1" applyBorder="1">
      <alignment vertical="center"/>
    </xf>
    <xf numFmtId="177" fontId="1" fillId="2" borderId="1" xfId="1" applyNumberFormat="1" applyFont="1" applyFill="1" applyBorder="1">
      <alignment vertical="center"/>
    </xf>
    <xf numFmtId="38" fontId="4" fillId="0" borderId="1" xfId="1" applyFont="1" applyBorder="1" applyAlignment="1">
      <alignment horizontal="left" vertical="center" wrapText="1"/>
    </xf>
    <xf numFmtId="38" fontId="5" fillId="2" borderId="7" xfId="1" applyFont="1" applyFill="1" applyBorder="1" applyAlignment="1">
      <alignment horizontal="center" vertical="center" shrinkToFit="1"/>
    </xf>
    <xf numFmtId="176" fontId="0" fillId="0" borderId="0" xfId="1" applyNumberFormat="1" applyFont="1" applyAlignment="1">
      <alignment vertical="center" shrinkToFit="1"/>
    </xf>
    <xf numFmtId="38" fontId="0" fillId="0" borderId="0" xfId="1" applyFont="1" applyAlignment="1">
      <alignment horizontal="center" vertical="center"/>
    </xf>
    <xf numFmtId="38" fontId="1" fillId="0" borderId="1" xfId="1" applyFont="1" applyBorder="1" applyAlignment="1">
      <alignment horizontal="right" vertical="center"/>
    </xf>
    <xf numFmtId="38" fontId="1" fillId="2" borderId="1" xfId="1" applyFont="1" applyFill="1" applyBorder="1" applyAlignment="1">
      <alignment horizontal="center" vertical="center"/>
    </xf>
    <xf numFmtId="40" fontId="0" fillId="0" borderId="0" xfId="1" applyNumberFormat="1" applyFont="1" applyAlignment="1">
      <alignment horizontal="center" vertical="center"/>
    </xf>
    <xf numFmtId="40" fontId="1" fillId="0" borderId="1" xfId="1" applyNumberFormat="1" applyFont="1" applyBorder="1" applyAlignment="1">
      <alignment horizontal="right" vertical="center"/>
    </xf>
    <xf numFmtId="40" fontId="1" fillId="2" borderId="1" xfId="1" applyNumberFormat="1" applyFont="1" applyFill="1" applyBorder="1" applyAlignment="1">
      <alignment horizontal="center" vertical="center"/>
    </xf>
    <xf numFmtId="0" fontId="7" fillId="0" borderId="0" xfId="0" applyFont="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179" fontId="1" fillId="0" borderId="1" xfId="1" applyNumberFormat="1" applyFont="1" applyBorder="1" applyAlignment="1">
      <alignment horizontal="right" vertical="center"/>
    </xf>
    <xf numFmtId="179" fontId="1" fillId="2" borderId="1" xfId="1" applyNumberFormat="1" applyFont="1" applyFill="1" applyBorder="1" applyAlignment="1">
      <alignment horizontal="center" vertical="center"/>
    </xf>
    <xf numFmtId="0" fontId="0" fillId="0" borderId="0" xfId="0" applyAlignment="1">
      <alignment horizontal="left"/>
    </xf>
    <xf numFmtId="38" fontId="0" fillId="0" borderId="1" xfId="1" applyFont="1" applyBorder="1">
      <alignment vertical="center"/>
    </xf>
    <xf numFmtId="38" fontId="0" fillId="2" borderId="10" xfId="1" applyFont="1" applyFill="1" applyBorder="1">
      <alignment vertical="center"/>
    </xf>
    <xf numFmtId="180" fontId="0" fillId="2" borderId="10" xfId="1" applyNumberFormat="1" applyFont="1" applyFill="1" applyBorder="1">
      <alignment vertical="center"/>
    </xf>
    <xf numFmtId="0" fontId="0" fillId="2" borderId="10" xfId="0" applyFill="1" applyBorder="1">
      <alignment vertical="center"/>
    </xf>
    <xf numFmtId="40" fontId="0" fillId="0" borderId="1" xfId="1" applyNumberFormat="1" applyFont="1" applyBorder="1" applyAlignment="1">
      <alignment horizontal="right" vertical="center"/>
    </xf>
    <xf numFmtId="0" fontId="0" fillId="0" borderId="1" xfId="0" applyBorder="1" applyAlignment="1">
      <alignment horizontal="right" vertical="center"/>
    </xf>
    <xf numFmtId="38" fontId="0" fillId="0" borderId="1" xfId="1" applyFont="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top"/>
    </xf>
    <xf numFmtId="38" fontId="11" fillId="0" borderId="1" xfId="1" applyFont="1" applyBorder="1" applyAlignment="1">
      <alignment horizontal="left" vertical="center" wrapText="1"/>
    </xf>
    <xf numFmtId="0" fontId="11" fillId="2" borderId="1" xfId="0" applyFont="1" applyFill="1" applyBorder="1" applyAlignment="1">
      <alignment horizontal="left" vertical="center" indent="1"/>
    </xf>
    <xf numFmtId="177" fontId="1" fillId="2" borderId="1" xfId="1" applyNumberFormat="1" applyFont="1" applyFill="1" applyBorder="1" applyAlignment="1">
      <alignment horizontal="right" vertical="center"/>
    </xf>
    <xf numFmtId="177" fontId="1" fillId="2" borderId="1" xfId="1" applyNumberFormat="1" applyFont="1" applyFill="1" applyBorder="1" applyAlignment="1">
      <alignment vertical="center"/>
    </xf>
    <xf numFmtId="177" fontId="0" fillId="2" borderId="1" xfId="1" applyNumberFormat="1" applyFont="1" applyFill="1" applyBorder="1" applyAlignment="1">
      <alignment horizontal="right" vertical="center"/>
    </xf>
    <xf numFmtId="177" fontId="0" fillId="2" borderId="1" xfId="0" applyNumberFormat="1" applyFill="1" applyBorder="1" applyAlignment="1">
      <alignment vertical="center"/>
    </xf>
    <xf numFmtId="177" fontId="0" fillId="2" borderId="1" xfId="0" applyNumberFormat="1" applyFill="1" applyBorder="1" applyAlignment="1">
      <alignment horizontal="right" vertical="center"/>
    </xf>
    <xf numFmtId="177" fontId="3" fillId="0" borderId="10" xfId="1" applyNumberFormat="1" applyFont="1" applyBorder="1">
      <alignment vertical="center"/>
    </xf>
    <xf numFmtId="38" fontId="5" fillId="2" borderId="7" xfId="1" applyFont="1" applyFill="1" applyBorder="1" applyAlignment="1">
      <alignment horizontal="center" vertical="center" wrapText="1" shrinkToFit="1"/>
    </xf>
    <xf numFmtId="38" fontId="1" fillId="0" borderId="1" xfId="1" applyFont="1" applyBorder="1" applyAlignment="1">
      <alignment horizontal="right" vertical="center" wrapText="1"/>
    </xf>
    <xf numFmtId="38" fontId="13" fillId="0" borderId="1" xfId="1" applyFont="1" applyBorder="1" applyAlignment="1">
      <alignment horizontal="left" vertical="center" wrapText="1"/>
    </xf>
    <xf numFmtId="38" fontId="0" fillId="0" borderId="1" xfId="1" applyFont="1" applyBorder="1" applyAlignment="1">
      <alignment horizontal="left" vertical="center" wrapText="1"/>
    </xf>
    <xf numFmtId="178" fontId="0" fillId="0" borderId="1" xfId="1" applyNumberFormat="1" applyFont="1" applyBorder="1" applyAlignment="1">
      <alignment horizontal="left" vertical="center"/>
    </xf>
    <xf numFmtId="178" fontId="1" fillId="0" borderId="1" xfId="1" applyNumberFormat="1" applyFont="1" applyBorder="1" applyAlignment="1">
      <alignment horizontal="left" vertical="center"/>
    </xf>
    <xf numFmtId="178" fontId="1" fillId="2" borderId="1" xfId="1" applyNumberFormat="1" applyFont="1" applyFill="1" applyBorder="1" applyAlignment="1">
      <alignment horizontal="left" vertical="center"/>
    </xf>
    <xf numFmtId="179" fontId="1" fillId="0" borderId="1" xfId="1" applyNumberFormat="1" applyFont="1" applyBorder="1" applyAlignment="1">
      <alignment horizontal="left" vertical="center"/>
    </xf>
    <xf numFmtId="179" fontId="1" fillId="2" borderId="1" xfId="1" applyNumberFormat="1" applyFont="1" applyFill="1" applyBorder="1" applyAlignment="1">
      <alignment horizontal="left" vertical="center"/>
    </xf>
    <xf numFmtId="40" fontId="8" fillId="2" borderId="2" xfId="1" applyNumberFormat="1" applyFont="1" applyFill="1" applyBorder="1" applyAlignment="1">
      <alignment horizontal="center" shrinkToFit="1"/>
    </xf>
    <xf numFmtId="40" fontId="5" fillId="2" borderId="6" xfId="1" applyNumberFormat="1" applyFont="1" applyFill="1" applyBorder="1" applyAlignment="1">
      <alignment horizontal="center" vertical="center" shrinkToFit="1"/>
    </xf>
    <xf numFmtId="38" fontId="0" fillId="2" borderId="3"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6" xfId="1" applyFont="1" applyFill="1" applyBorder="1" applyAlignment="1">
      <alignment horizontal="center" vertical="center"/>
    </xf>
    <xf numFmtId="0" fontId="6" fillId="0" borderId="0" xfId="0" applyFont="1" applyAlignment="1">
      <alignment horizontal="center" vertical="center"/>
    </xf>
    <xf numFmtId="0" fontId="7" fillId="0" borderId="9" xfId="0" applyFont="1" applyBorder="1" applyAlignment="1">
      <alignment horizontal="left" vertical="center"/>
    </xf>
    <xf numFmtId="38" fontId="5" fillId="2" borderId="3" xfId="1" applyFont="1" applyFill="1" applyBorder="1" applyAlignment="1">
      <alignment horizontal="center" vertical="center" shrinkToFit="1"/>
    </xf>
    <xf numFmtId="38" fontId="5" fillId="2" borderId="4" xfId="1" applyFont="1" applyFill="1" applyBorder="1" applyAlignment="1">
      <alignment horizontal="center" vertical="center" shrinkToFit="1"/>
    </xf>
    <xf numFmtId="38" fontId="5" fillId="2" borderId="5" xfId="1" applyFont="1" applyFill="1" applyBorder="1" applyAlignment="1">
      <alignment horizontal="center" vertical="center" shrinkToFit="1"/>
    </xf>
    <xf numFmtId="38" fontId="5" fillId="2" borderId="2" xfId="1" applyFont="1" applyFill="1" applyBorder="1" applyAlignment="1">
      <alignment horizontal="center" vertical="center" wrapText="1" shrinkToFit="1"/>
    </xf>
    <xf numFmtId="38" fontId="5" fillId="2" borderId="6" xfId="1" applyFont="1" applyFill="1" applyBorder="1" applyAlignment="1">
      <alignment horizontal="center" vertical="center" shrinkToFit="1"/>
    </xf>
    <xf numFmtId="38" fontId="5" fillId="2" borderId="2" xfId="1" applyFont="1" applyFill="1" applyBorder="1" applyAlignment="1">
      <alignment horizontal="center" vertical="center" shrinkToFit="1"/>
    </xf>
    <xf numFmtId="178" fontId="5" fillId="2" borderId="2" xfId="1" applyNumberFormat="1" applyFont="1" applyFill="1" applyBorder="1" applyAlignment="1">
      <alignment horizontal="center" vertical="center" wrapText="1" shrinkToFit="1"/>
    </xf>
    <xf numFmtId="178" fontId="5" fillId="2" borderId="6" xfId="1" applyNumberFormat="1" applyFont="1" applyFill="1" applyBorder="1" applyAlignment="1">
      <alignment horizontal="center" vertical="center" shrinkToFit="1"/>
    </xf>
    <xf numFmtId="38" fontId="5" fillId="2" borderId="6" xfId="1" applyFont="1" applyFill="1" applyBorder="1" applyAlignment="1">
      <alignment horizontal="center" vertical="center" wrapText="1" shrinkToFit="1"/>
    </xf>
    <xf numFmtId="38" fontId="12" fillId="2" borderId="2" xfId="1" applyFont="1" applyFill="1" applyBorder="1" applyAlignment="1">
      <alignment horizontal="center" vertical="center" wrapText="1" shrinkToFit="1"/>
    </xf>
    <xf numFmtId="38" fontId="12" fillId="2" borderId="6" xfId="1" applyFont="1" applyFill="1" applyBorder="1" applyAlignment="1">
      <alignment horizontal="center" vertical="center" shrinkToFit="1"/>
    </xf>
    <xf numFmtId="38" fontId="5" fillId="3" borderId="2" xfId="1" applyFont="1" applyFill="1" applyBorder="1" applyAlignment="1">
      <alignment horizontal="center" vertical="center" shrinkToFit="1"/>
    </xf>
    <xf numFmtId="38" fontId="5" fillId="3" borderId="6" xfId="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8" fontId="5" fillId="2" borderId="2"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133350</xdr:colOff>
      <xdr:row>0</xdr:row>
      <xdr:rowOff>85725</xdr:rowOff>
    </xdr:from>
    <xdr:to>
      <xdr:col>11</xdr:col>
      <xdr:colOff>647700</xdr:colOff>
      <xdr:row>2</xdr:row>
      <xdr:rowOff>76199</xdr:rowOff>
    </xdr:to>
    <xdr:sp macro="" textlink="">
      <xdr:nvSpPr>
        <xdr:cNvPr id="2" name="吹き出し: 四角形 1">
          <a:extLst>
            <a:ext uri="{FF2B5EF4-FFF2-40B4-BE49-F238E27FC236}">
              <a16:creationId xmlns:a16="http://schemas.microsoft.com/office/drawing/2014/main" id="{CAB6FB76-27F3-491C-B0A2-528D163C1ED3}"/>
            </a:ext>
          </a:extLst>
        </xdr:cNvPr>
        <xdr:cNvSpPr/>
      </xdr:nvSpPr>
      <xdr:spPr>
        <a:xfrm>
          <a:off x="8658225" y="857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85725</xdr:colOff>
      <xdr:row>0</xdr:row>
      <xdr:rowOff>95250</xdr:rowOff>
    </xdr:from>
    <xdr:to>
      <xdr:col>11</xdr:col>
      <xdr:colOff>600075</xdr:colOff>
      <xdr:row>2</xdr:row>
      <xdr:rowOff>85724</xdr:rowOff>
    </xdr:to>
    <xdr:sp macro="" textlink="">
      <xdr:nvSpPr>
        <xdr:cNvPr id="5" name="吹き出し: 四角形 4">
          <a:extLst>
            <a:ext uri="{FF2B5EF4-FFF2-40B4-BE49-F238E27FC236}">
              <a16:creationId xmlns:a16="http://schemas.microsoft.com/office/drawing/2014/main" id="{E298E525-7AE0-4247-86BD-9B84803DF90D}"/>
            </a:ext>
          </a:extLst>
        </xdr:cNvPr>
        <xdr:cNvSpPr/>
      </xdr:nvSpPr>
      <xdr:spPr>
        <a:xfrm>
          <a:off x="8610600" y="9525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95250</xdr:colOff>
      <xdr:row>0</xdr:row>
      <xdr:rowOff>85725</xdr:rowOff>
    </xdr:from>
    <xdr:to>
      <xdr:col>11</xdr:col>
      <xdr:colOff>609600</xdr:colOff>
      <xdr:row>2</xdr:row>
      <xdr:rowOff>76199</xdr:rowOff>
    </xdr:to>
    <xdr:sp macro="" textlink="">
      <xdr:nvSpPr>
        <xdr:cNvPr id="2" name="吹き出し: 四角形 1">
          <a:extLst>
            <a:ext uri="{FF2B5EF4-FFF2-40B4-BE49-F238E27FC236}">
              <a16:creationId xmlns:a16="http://schemas.microsoft.com/office/drawing/2014/main" id="{209EEA97-9734-4EE4-B93D-2AE5E5718114}"/>
            </a:ext>
          </a:extLst>
        </xdr:cNvPr>
        <xdr:cNvSpPr/>
      </xdr:nvSpPr>
      <xdr:spPr>
        <a:xfrm>
          <a:off x="8620125" y="857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85725</xdr:colOff>
      <xdr:row>0</xdr:row>
      <xdr:rowOff>76200</xdr:rowOff>
    </xdr:from>
    <xdr:to>
      <xdr:col>11</xdr:col>
      <xdr:colOff>600075</xdr:colOff>
      <xdr:row>2</xdr:row>
      <xdr:rowOff>66674</xdr:rowOff>
    </xdr:to>
    <xdr:sp macro="" textlink="">
      <xdr:nvSpPr>
        <xdr:cNvPr id="2" name="吹き出し: 四角形 1">
          <a:extLst>
            <a:ext uri="{FF2B5EF4-FFF2-40B4-BE49-F238E27FC236}">
              <a16:creationId xmlns:a16="http://schemas.microsoft.com/office/drawing/2014/main" id="{CF2A9BE9-EB29-4BA6-A4DA-6B1ECF6B5311}"/>
            </a:ext>
          </a:extLst>
        </xdr:cNvPr>
        <xdr:cNvSpPr/>
      </xdr:nvSpPr>
      <xdr:spPr>
        <a:xfrm>
          <a:off x="8610600"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114300</xdr:colOff>
      <xdr:row>0</xdr:row>
      <xdr:rowOff>76200</xdr:rowOff>
    </xdr:from>
    <xdr:to>
      <xdr:col>11</xdr:col>
      <xdr:colOff>628650</xdr:colOff>
      <xdr:row>2</xdr:row>
      <xdr:rowOff>66674</xdr:rowOff>
    </xdr:to>
    <xdr:sp macro="" textlink="">
      <xdr:nvSpPr>
        <xdr:cNvPr id="2" name="吹き出し: 四角形 1">
          <a:extLst>
            <a:ext uri="{FF2B5EF4-FFF2-40B4-BE49-F238E27FC236}">
              <a16:creationId xmlns:a16="http://schemas.microsoft.com/office/drawing/2014/main" id="{27368751-3C82-4259-8BC1-32910EE580BC}"/>
            </a:ext>
          </a:extLst>
        </xdr:cNvPr>
        <xdr:cNvSpPr/>
      </xdr:nvSpPr>
      <xdr:spPr>
        <a:xfrm>
          <a:off x="8639175"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200024</xdr:colOff>
      <xdr:row>3</xdr:row>
      <xdr:rowOff>38100</xdr:rowOff>
    </xdr:from>
    <xdr:to>
      <xdr:col>16</xdr:col>
      <xdr:colOff>9524</xdr:colOff>
      <xdr:row>9</xdr:row>
      <xdr:rowOff>161925</xdr:rowOff>
    </xdr:to>
    <xdr:grpSp>
      <xdr:nvGrpSpPr>
        <xdr:cNvPr id="8" name="グループ化 7">
          <a:extLst>
            <a:ext uri="{FF2B5EF4-FFF2-40B4-BE49-F238E27FC236}">
              <a16:creationId xmlns:a16="http://schemas.microsoft.com/office/drawing/2014/main" id="{824072B7-D098-409D-8887-BE73E19DA940}"/>
            </a:ext>
          </a:extLst>
        </xdr:cNvPr>
        <xdr:cNvGrpSpPr/>
      </xdr:nvGrpSpPr>
      <xdr:grpSpPr>
        <a:xfrm>
          <a:off x="8877299" y="1038225"/>
          <a:ext cx="3914775" cy="2409825"/>
          <a:chOff x="7686674" y="962025"/>
          <a:chExt cx="3914775" cy="2181225"/>
        </a:xfrm>
      </xdr:grpSpPr>
      <xdr:sp macro="" textlink="">
        <xdr:nvSpPr>
          <xdr:cNvPr id="6" name="吹き出し: 四角形 5">
            <a:extLst>
              <a:ext uri="{FF2B5EF4-FFF2-40B4-BE49-F238E27FC236}">
                <a16:creationId xmlns:a16="http://schemas.microsoft.com/office/drawing/2014/main" id="{DC6368CA-8CBD-4D49-8155-552D43C6599D}"/>
              </a:ext>
            </a:extLst>
          </xdr:cNvPr>
          <xdr:cNvSpPr/>
        </xdr:nvSpPr>
        <xdr:spPr>
          <a:xfrm>
            <a:off x="7686674" y="962025"/>
            <a:ext cx="3914775" cy="1962150"/>
          </a:xfrm>
          <a:prstGeom prst="wedgeRectCallout">
            <a:avLst>
              <a:gd name="adj1" fmla="val -37083"/>
              <a:gd name="adj2" fmla="val 629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411B8C9-E0DA-4ABC-813C-16EA759611E3}"/>
              </a:ext>
            </a:extLst>
          </xdr:cNvPr>
          <xdr:cNvSpPr txBox="1"/>
        </xdr:nvSpPr>
        <xdr:spPr>
          <a:xfrm>
            <a:off x="7728433" y="962962"/>
            <a:ext cx="3831259" cy="2180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時間給</a:t>
            </a:r>
          </a:p>
          <a:p>
            <a:r>
              <a:rPr kumimoji="1" lang="ja-JP" altLang="en-US" sz="1100"/>
              <a:t>＝年間総支給額</a:t>
            </a:r>
            <a:r>
              <a:rPr kumimoji="1" lang="en-US" altLang="ja-JP" sz="1100"/>
              <a:t>÷</a:t>
            </a:r>
            <a:r>
              <a:rPr kumimoji="1" lang="ja-JP" altLang="en-US" sz="1100"/>
              <a:t>年間所定労働時間</a:t>
            </a:r>
          </a:p>
          <a:p>
            <a:endParaRPr kumimoji="1" lang="ja-JP" altLang="en-US" sz="1100" b="1"/>
          </a:p>
          <a:p>
            <a:r>
              <a:rPr kumimoji="1" lang="ja-JP" altLang="en-US" sz="1100" b="1"/>
              <a:t>年間所定労働時間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所定労働時間（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日あたり）</a:t>
            </a:r>
            <a:r>
              <a:rPr kumimoji="0" lang="en-US" altLang="ja-JP" sz="1100">
                <a:solidFill>
                  <a:schemeClr val="dk1"/>
                </a:solidFill>
                <a:effectLst/>
                <a:latin typeface="+mn-lt"/>
                <a:ea typeface="+mn-ea"/>
                <a:cs typeface="+mn-cs"/>
              </a:rPr>
              <a:t>×</a:t>
            </a:r>
            <a:r>
              <a:rPr kumimoji="0" lang="ja-JP" altLang="en-US" sz="1100">
                <a:solidFill>
                  <a:schemeClr val="dk1"/>
                </a:solidFill>
                <a:effectLst/>
                <a:latin typeface="+mn-lt"/>
                <a:ea typeface="+mn-ea"/>
                <a:cs typeface="+mn-cs"/>
              </a:rPr>
              <a:t> </a:t>
            </a:r>
            <a:r>
              <a:rPr kumimoji="1" lang="ja-JP" altLang="en-US" sz="1100"/>
              <a:t>年間所定労働日数</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（添付資料について）</a:t>
            </a:r>
            <a:endParaRPr kumimoji="1" lang="en-US" altLang="ja-JP" sz="900"/>
          </a:p>
          <a:p>
            <a:r>
              <a:rPr kumimoji="1" lang="en-US" altLang="ja-JP" sz="900"/>
              <a:t>※</a:t>
            </a:r>
            <a:r>
              <a:rPr kumimoji="1" lang="ja-JP" altLang="en-US" sz="900"/>
              <a:t>年間総支給額を示す資料として賃金台帳や給与明細等の提出が必要</a:t>
            </a:r>
            <a:endParaRPr kumimoji="1" lang="en-US" altLang="ja-JP" sz="900"/>
          </a:p>
          <a:p>
            <a:r>
              <a:rPr kumimoji="1" lang="en-US" altLang="ja-JP" sz="900"/>
              <a:t>※</a:t>
            </a:r>
            <a:r>
              <a:rPr kumimoji="1" lang="ja-JP" altLang="en-US" sz="900"/>
              <a:t>年間所定労働日数</a:t>
            </a:r>
            <a:r>
              <a:rPr kumimoji="1" lang="en-US" altLang="ja-JP" sz="900"/>
              <a:t>,</a:t>
            </a:r>
            <a:r>
              <a:rPr kumimoji="1" lang="ja-JP" altLang="en-US" sz="900"/>
              <a:t>所定労働時間を示す資料として就業規則等が必要</a:t>
            </a:r>
            <a:endParaRPr kumimoji="1" lang="en-US" altLang="ja-JP" sz="900"/>
          </a:p>
          <a:p>
            <a:r>
              <a:rPr kumimoji="1" lang="en-US" altLang="ja-JP" sz="900"/>
              <a:t>※</a:t>
            </a:r>
            <a:r>
              <a:rPr kumimoji="1" lang="ja-JP" altLang="en-US" sz="900"/>
              <a:t>直接作業時間は業務日報又は月報等の確認できる書類が必要</a:t>
            </a:r>
            <a:endParaRPr kumimoji="1" lang="en-US" altLang="ja-JP" sz="900"/>
          </a:p>
          <a:p>
            <a:endParaRPr kumimoji="1" lang="ja-JP" altLang="en-US" sz="900"/>
          </a:p>
        </xdr:txBody>
      </xdr:sp>
      <xdr:sp macro="" textlink="">
        <xdr:nvSpPr>
          <xdr:cNvPr id="5" name="矢印: 右 4">
            <a:extLst>
              <a:ext uri="{FF2B5EF4-FFF2-40B4-BE49-F238E27FC236}">
                <a16:creationId xmlns:a16="http://schemas.microsoft.com/office/drawing/2014/main" id="{CF774398-C48E-4B38-9AB5-0DC5A8499393}"/>
              </a:ext>
            </a:extLst>
          </xdr:cNvPr>
          <xdr:cNvSpPr/>
        </xdr:nvSpPr>
        <xdr:spPr>
          <a:xfrm rot="8770730">
            <a:off x="8958465" y="1467969"/>
            <a:ext cx="376743" cy="99017"/>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200024</xdr:colOff>
      <xdr:row>9</xdr:row>
      <xdr:rowOff>285750</xdr:rowOff>
    </xdr:from>
    <xdr:to>
      <xdr:col>16</xdr:col>
      <xdr:colOff>18749</xdr:colOff>
      <xdr:row>11</xdr:row>
      <xdr:rowOff>295275</xdr:rowOff>
    </xdr:to>
    <xdr:sp macro="" textlink="">
      <xdr:nvSpPr>
        <xdr:cNvPr id="2" name="正方形/長方形 1">
          <a:extLst>
            <a:ext uri="{FF2B5EF4-FFF2-40B4-BE49-F238E27FC236}">
              <a16:creationId xmlns:a16="http://schemas.microsoft.com/office/drawing/2014/main" id="{64B45CD8-6C8C-461A-BA58-8B69CB4547B4}"/>
            </a:ext>
          </a:extLst>
        </xdr:cNvPr>
        <xdr:cNvSpPr/>
      </xdr:nvSpPr>
      <xdr:spPr>
        <a:xfrm>
          <a:off x="8877299" y="3571875"/>
          <a:ext cx="3924000" cy="7715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rPr>
            <a:t>派遣社員の人件費には消費税が含まれる可能性がありますので、</a:t>
          </a:r>
          <a:endParaRPr kumimoji="1" lang="en-US" altLang="ja-JP" sz="1050">
            <a:solidFill>
              <a:schemeClr val="tx1"/>
            </a:solidFill>
          </a:endParaRPr>
        </a:p>
        <a:p>
          <a:pPr algn="l"/>
          <a:r>
            <a:rPr kumimoji="1" lang="ja-JP" altLang="en-US" sz="1050">
              <a:solidFill>
                <a:schemeClr val="tx1"/>
              </a:solidFill>
            </a:rPr>
            <a:t>派遣会社からの請求書等で確認いただき、計上の際にはご注意ください。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95250</xdr:colOff>
      <xdr:row>0</xdr:row>
      <xdr:rowOff>47625</xdr:rowOff>
    </xdr:from>
    <xdr:to>
      <xdr:col>11</xdr:col>
      <xdr:colOff>609600</xdr:colOff>
      <xdr:row>2</xdr:row>
      <xdr:rowOff>95249</xdr:rowOff>
    </xdr:to>
    <xdr:sp macro="" textlink="">
      <xdr:nvSpPr>
        <xdr:cNvPr id="2" name="吹き出し: 四角形 1">
          <a:extLst>
            <a:ext uri="{FF2B5EF4-FFF2-40B4-BE49-F238E27FC236}">
              <a16:creationId xmlns:a16="http://schemas.microsoft.com/office/drawing/2014/main" id="{6E192312-910E-40F6-A66A-F3E3B00CBD07}"/>
            </a:ext>
          </a:extLst>
        </xdr:cNvPr>
        <xdr:cNvSpPr/>
      </xdr:nvSpPr>
      <xdr:spPr>
        <a:xfrm>
          <a:off x="8391525" y="47625"/>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95250</xdr:colOff>
      <xdr:row>0</xdr:row>
      <xdr:rowOff>76200</xdr:rowOff>
    </xdr:from>
    <xdr:to>
      <xdr:col>11</xdr:col>
      <xdr:colOff>609600</xdr:colOff>
      <xdr:row>2</xdr:row>
      <xdr:rowOff>66674</xdr:rowOff>
    </xdr:to>
    <xdr:sp macro="" textlink="">
      <xdr:nvSpPr>
        <xdr:cNvPr id="2" name="吹き出し: 四角形 1">
          <a:extLst>
            <a:ext uri="{FF2B5EF4-FFF2-40B4-BE49-F238E27FC236}">
              <a16:creationId xmlns:a16="http://schemas.microsoft.com/office/drawing/2014/main" id="{D9E1947E-0FB2-4DD1-827B-2B9561632C4B}"/>
            </a:ext>
          </a:extLst>
        </xdr:cNvPr>
        <xdr:cNvSpPr/>
      </xdr:nvSpPr>
      <xdr:spPr>
        <a:xfrm>
          <a:off x="8620125" y="76200"/>
          <a:ext cx="2571750" cy="666749"/>
        </a:xfrm>
        <a:prstGeom prst="wedgeRectCallout">
          <a:avLst>
            <a:gd name="adj1" fmla="val -49351"/>
            <a:gd name="adj2" fmla="val 693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rPr>
            <a:t>支出金額を入力すれば消費税等が自動計算されます。</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端数調整が実際と異なる場合は直接入力の上、</a:t>
          </a:r>
          <a:endParaRPr kumimoji="1" lang="en-US" altLang="ja-JP" sz="800">
            <a:solidFill>
              <a:schemeClr val="tx1"/>
            </a:solidFill>
          </a:endParaRPr>
        </a:p>
        <a:p>
          <a:pPr algn="l"/>
          <a:r>
            <a:rPr kumimoji="1" lang="ja-JP" altLang="en-US" sz="800">
              <a:solidFill>
                <a:schemeClr val="tx1"/>
              </a:solidFill>
            </a:rPr>
            <a:t>　エビデンスと合わせてください。</a:t>
          </a:r>
          <a:endParaRPr kumimoji="1" lang="en-US" altLang="ja-JP" sz="80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23F9-491A-4444-9889-919C2D9072F3}">
  <sheetPr>
    <tabColor rgb="FFFF0000"/>
  </sheetPr>
  <dimension ref="A1:F14"/>
  <sheetViews>
    <sheetView tabSelected="1" view="pageBreakPreview" zoomScaleNormal="100" zoomScaleSheetLayoutView="100" workbookViewId="0">
      <pane ySplit="5" topLeftCell="A6" activePane="bottomLeft" state="frozen"/>
      <selection pane="bottomLeft" activeCell="H7" sqref="H7"/>
    </sheetView>
  </sheetViews>
  <sheetFormatPr defaultRowHeight="18.75" x14ac:dyDescent="0.4"/>
  <cols>
    <col min="1" max="1" width="22.5" customWidth="1"/>
    <col min="2" max="5" width="14.25" style="2" customWidth="1"/>
    <col min="6" max="6" width="12.625" style="2" customWidth="1"/>
  </cols>
  <sheetData>
    <row r="1" spans="1:6" ht="30" customHeight="1" x14ac:dyDescent="0.4">
      <c r="E1" s="14">
        <f ca="1">TODAY()</f>
        <v>43924</v>
      </c>
      <c r="F1" s="14"/>
    </row>
    <row r="2" spans="1:6" ht="25.5" x14ac:dyDescent="0.4">
      <c r="A2" s="61" t="s">
        <v>18</v>
      </c>
      <c r="B2" s="61"/>
      <c r="C2" s="61"/>
      <c r="D2" s="61"/>
      <c r="E2" s="61"/>
      <c r="F2" s="24"/>
    </row>
    <row r="4" spans="1:6" s="1" customFormat="1" x14ac:dyDescent="0.4">
      <c r="A4" s="59" t="s">
        <v>0</v>
      </c>
      <c r="B4" s="59" t="s">
        <v>1</v>
      </c>
      <c r="C4" s="56" t="s">
        <v>2</v>
      </c>
      <c r="D4" s="57"/>
      <c r="E4" s="58"/>
    </row>
    <row r="5" spans="1:6" s="1" customFormat="1" ht="42" customHeight="1" x14ac:dyDescent="0.4">
      <c r="A5" s="60"/>
      <c r="B5" s="60"/>
      <c r="C5" s="45" t="s">
        <v>31</v>
      </c>
      <c r="D5" s="45" t="s">
        <v>36</v>
      </c>
      <c r="E5" s="13" t="s">
        <v>4</v>
      </c>
    </row>
    <row r="6" spans="1:6" ht="30" customHeight="1" x14ac:dyDescent="0.4">
      <c r="A6" s="3" t="s">
        <v>19</v>
      </c>
      <c r="B6" s="5"/>
      <c r="C6" s="5">
        <f>①原材料・消耗品費!F24</f>
        <v>136363</v>
      </c>
      <c r="D6" s="5">
        <f>①原材料・消耗品費!G24</f>
        <v>13637</v>
      </c>
      <c r="E6" s="5">
        <f>①原材料・消耗品費!H24</f>
        <v>150000</v>
      </c>
      <c r="F6"/>
    </row>
    <row r="7" spans="1:6" ht="30" customHeight="1" x14ac:dyDescent="0.4">
      <c r="A7" s="3" t="s">
        <v>11</v>
      </c>
      <c r="B7" s="5"/>
      <c r="C7" s="5">
        <f>②機械設備費!F24</f>
        <v>272727</v>
      </c>
      <c r="D7" s="5">
        <f>②機械設備費!G24</f>
        <v>27273</v>
      </c>
      <c r="E7" s="5">
        <f>②機械設備費!H24</f>
        <v>300000</v>
      </c>
      <c r="F7"/>
    </row>
    <row r="8" spans="1:6" ht="30" customHeight="1" x14ac:dyDescent="0.4">
      <c r="A8" s="3" t="s">
        <v>20</v>
      </c>
      <c r="B8" s="5"/>
      <c r="C8" s="5">
        <f>③産業財産権取得費!F24</f>
        <v>0</v>
      </c>
      <c r="D8" s="5">
        <f>③産業財産権取得費!G24</f>
        <v>0</v>
      </c>
      <c r="E8" s="5">
        <f>③産業財産権取得費!H24</f>
        <v>0</v>
      </c>
      <c r="F8"/>
    </row>
    <row r="9" spans="1:6" ht="30" customHeight="1" x14ac:dyDescent="0.4">
      <c r="A9" s="3" t="s">
        <v>21</v>
      </c>
      <c r="B9" s="5"/>
      <c r="C9" s="5">
        <f>④販路開拓費!F24</f>
        <v>0</v>
      </c>
      <c r="D9" s="5">
        <f>④販路開拓費!G24</f>
        <v>0</v>
      </c>
      <c r="E9" s="5">
        <f>④販路開拓費!H24</f>
        <v>0</v>
      </c>
      <c r="F9"/>
    </row>
    <row r="10" spans="1:6" ht="30" customHeight="1" x14ac:dyDescent="0.4">
      <c r="A10" s="3" t="s">
        <v>22</v>
      </c>
      <c r="B10" s="5"/>
      <c r="C10" s="5">
        <f>⑤委託費!F24</f>
        <v>227272</v>
      </c>
      <c r="D10" s="5">
        <f>⑤委託費!G24</f>
        <v>22728</v>
      </c>
      <c r="E10" s="5">
        <f>⑤委託費!H24</f>
        <v>250000</v>
      </c>
      <c r="F10"/>
    </row>
    <row r="11" spans="1:6" ht="30" customHeight="1" x14ac:dyDescent="0.4">
      <c r="A11" s="3" t="s">
        <v>23</v>
      </c>
      <c r="B11" s="5"/>
      <c r="C11" s="5">
        <f>E11</f>
        <v>330208.33333333331</v>
      </c>
      <c r="D11" s="44"/>
      <c r="E11" s="5">
        <f>⑥人件費!I14</f>
        <v>330208.33333333331</v>
      </c>
      <c r="F11"/>
    </row>
    <row r="12" spans="1:6" ht="30" customHeight="1" x14ac:dyDescent="0.4">
      <c r="A12" s="3" t="s">
        <v>12</v>
      </c>
      <c r="B12" s="5"/>
      <c r="C12" s="5">
        <f>⑦旅費!F24</f>
        <v>27272</v>
      </c>
      <c r="D12" s="5">
        <f>⑦旅費!G24</f>
        <v>2728</v>
      </c>
      <c r="E12" s="5">
        <f>⑦旅費!H24</f>
        <v>30000</v>
      </c>
      <c r="F12"/>
    </row>
    <row r="13" spans="1:6" ht="30" customHeight="1" x14ac:dyDescent="0.4">
      <c r="A13" s="3" t="s">
        <v>56</v>
      </c>
      <c r="B13" s="5"/>
      <c r="C13" s="5">
        <f>⑧その他!F24</f>
        <v>0</v>
      </c>
      <c r="D13" s="5">
        <f>⑧その他!G24</f>
        <v>0</v>
      </c>
      <c r="E13" s="5">
        <f>⑧その他!H24</f>
        <v>0</v>
      </c>
      <c r="F13"/>
    </row>
    <row r="14" spans="1:6" ht="30" customHeight="1" x14ac:dyDescent="0.4">
      <c r="A14" s="4" t="s">
        <v>3</v>
      </c>
      <c r="B14" s="6">
        <f>SUM(B7:B13)</f>
        <v>0</v>
      </c>
      <c r="C14" s="6">
        <f>SUM(C6:C13)</f>
        <v>993842.33333333326</v>
      </c>
      <c r="D14" s="6">
        <f>SUM(D6:D13)</f>
        <v>66366</v>
      </c>
      <c r="E14" s="6">
        <f>SUM(E6:E13)</f>
        <v>1060208.3333333333</v>
      </c>
      <c r="F14"/>
    </row>
  </sheetData>
  <mergeCells count="4">
    <mergeCell ref="C4:E4"/>
    <mergeCell ref="B4:B5"/>
    <mergeCell ref="A4:A5"/>
    <mergeCell ref="A2:E2"/>
  </mergeCells>
  <phoneticPr fontId="2"/>
  <printOptions horizontalCentered="1"/>
  <pageMargins left="0.70866141732283472" right="0.70866141732283472" top="0.74803149606299213" bottom="0.74803149606299213" header="0.31496062992125984" footer="0.31496062992125984"/>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474D-0E8B-4C0C-A43D-9819CDA66493}">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K5" sqref="K5"/>
    </sheetView>
  </sheetViews>
  <sheetFormatPr defaultRowHeight="18.75" x14ac:dyDescent="0.4"/>
  <cols>
    <col min="1" max="1" width="6.625" style="1"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19</v>
      </c>
      <c r="B1" s="62"/>
    </row>
    <row r="2" spans="1:8" s="1" customFormat="1" x14ac:dyDescent="0.4">
      <c r="A2" s="72" t="s">
        <v>33</v>
      </c>
      <c r="B2" s="66" t="s">
        <v>14</v>
      </c>
      <c r="C2" s="66" t="s">
        <v>15</v>
      </c>
      <c r="D2" s="68" t="s">
        <v>16</v>
      </c>
      <c r="E2" s="69" t="s">
        <v>17</v>
      </c>
      <c r="F2" s="63" t="s">
        <v>5</v>
      </c>
      <c r="G2" s="64"/>
      <c r="H2" s="65"/>
    </row>
    <row r="3" spans="1:8" s="1" customFormat="1" ht="29.25" x14ac:dyDescent="0.4">
      <c r="A3" s="73"/>
      <c r="B3" s="67"/>
      <c r="C3" s="71"/>
      <c r="D3" s="67"/>
      <c r="E3" s="70"/>
      <c r="F3" s="45" t="s">
        <v>31</v>
      </c>
      <c r="G3" s="45" t="s">
        <v>32</v>
      </c>
      <c r="H3" s="13" t="s">
        <v>4</v>
      </c>
    </row>
    <row r="4" spans="1:8" ht="30" customHeight="1" x14ac:dyDescent="0.4">
      <c r="A4" s="7" t="s">
        <v>30</v>
      </c>
      <c r="B4" s="12" t="s">
        <v>37</v>
      </c>
      <c r="C4" s="12" t="s">
        <v>38</v>
      </c>
      <c r="D4" s="12" t="s">
        <v>39</v>
      </c>
      <c r="E4" s="25">
        <v>44105</v>
      </c>
      <c r="F4" s="46">
        <f>ROUNDDOWN(H4/1.1,0)</f>
        <v>136363</v>
      </c>
      <c r="G4" s="46">
        <f>H4-F4</f>
        <v>13637</v>
      </c>
      <c r="H4" s="10">
        <v>150000</v>
      </c>
    </row>
    <row r="5" spans="1:8" ht="30" customHeight="1" x14ac:dyDescent="0.4">
      <c r="A5" s="7"/>
      <c r="B5" s="12"/>
      <c r="C5" s="12"/>
      <c r="D5" s="12"/>
      <c r="E5" s="25"/>
      <c r="F5" s="46">
        <f t="shared" ref="F5:F23" si="0">ROUNDDOWN(H5/1.1,0)</f>
        <v>0</v>
      </c>
      <c r="G5" s="46">
        <f t="shared" ref="G5:G23" si="1">H5-F5</f>
        <v>0</v>
      </c>
      <c r="H5" s="10"/>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2">
        <f>SUM(F4:F23)</f>
        <v>136363</v>
      </c>
      <c r="G24" s="42">
        <f>SUM(G4:G23)</f>
        <v>13637</v>
      </c>
      <c r="H24" s="11">
        <f>SUM(H4:H23)</f>
        <v>150000</v>
      </c>
    </row>
  </sheetData>
  <mergeCells count="7">
    <mergeCell ref="A1:B1"/>
    <mergeCell ref="F2:H2"/>
    <mergeCell ref="B2:B3"/>
    <mergeCell ref="D2:D3"/>
    <mergeCell ref="E2:E3"/>
    <mergeCell ref="C2:C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51692-4066-4F66-BB4E-D108511594FA}">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K4" sqref="K4"/>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11</v>
      </c>
      <c r="B1" s="62"/>
    </row>
    <row r="2" spans="1:8" s="23" customFormat="1" ht="18.75" customHeight="1" x14ac:dyDescent="0.4">
      <c r="A2" s="72" t="s">
        <v>33</v>
      </c>
      <c r="B2" s="66" t="s">
        <v>14</v>
      </c>
      <c r="C2" s="66" t="s">
        <v>15</v>
      </c>
      <c r="D2" s="68" t="s">
        <v>16</v>
      </c>
      <c r="E2" s="69" t="s">
        <v>17</v>
      </c>
      <c r="F2" s="63" t="s">
        <v>5</v>
      </c>
      <c r="G2" s="64"/>
      <c r="H2" s="65"/>
    </row>
    <row r="3" spans="1:8" s="23" customFormat="1" ht="29.25" customHeight="1" x14ac:dyDescent="0.4">
      <c r="A3" s="73"/>
      <c r="B3" s="67"/>
      <c r="C3" s="71"/>
      <c r="D3" s="67"/>
      <c r="E3" s="70"/>
      <c r="F3" s="45" t="s">
        <v>34</v>
      </c>
      <c r="G3" s="45" t="s">
        <v>32</v>
      </c>
      <c r="H3" s="13" t="s">
        <v>4</v>
      </c>
    </row>
    <row r="4" spans="1:8" ht="30" customHeight="1" x14ac:dyDescent="0.4">
      <c r="A4" s="7" t="s">
        <v>40</v>
      </c>
      <c r="B4" s="12" t="s">
        <v>41</v>
      </c>
      <c r="C4" s="12" t="s">
        <v>38</v>
      </c>
      <c r="D4" s="12" t="s">
        <v>42</v>
      </c>
      <c r="E4" s="25">
        <v>44105</v>
      </c>
      <c r="F4" s="46">
        <f>ROUNDDOWN(H4/1.1,0)</f>
        <v>272727</v>
      </c>
      <c r="G4" s="46">
        <f>H4-F4</f>
        <v>27273</v>
      </c>
      <c r="H4" s="10">
        <v>300000</v>
      </c>
    </row>
    <row r="5" spans="1:8" ht="30" customHeight="1" x14ac:dyDescent="0.4">
      <c r="A5" s="7"/>
      <c r="B5" s="12"/>
      <c r="C5" s="12"/>
      <c r="D5" s="12"/>
      <c r="E5" s="25"/>
      <c r="F5" s="46">
        <f t="shared" ref="F5:F23" si="0">ROUNDDOWN(H5/1.1,0)</f>
        <v>0</v>
      </c>
      <c r="G5" s="46">
        <f t="shared" ref="G5:G23" si="1">H5-F5</f>
        <v>0</v>
      </c>
      <c r="H5" s="10"/>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1">
        <f>SUM(F4:F23)</f>
        <v>272727</v>
      </c>
      <c r="G24" s="41">
        <f>SUM(G4:G23)</f>
        <v>27273</v>
      </c>
      <c r="H24" s="40">
        <f>SUM(H4:H23)</f>
        <v>300000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9EEF-8BFF-4158-BBD4-9BA6CD5F3EB7}">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F4" sqref="F4"/>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24</v>
      </c>
      <c r="B1" s="62"/>
    </row>
    <row r="2" spans="1:8" s="23" customFormat="1" x14ac:dyDescent="0.4">
      <c r="A2" s="72" t="s">
        <v>33</v>
      </c>
      <c r="B2" s="66" t="s">
        <v>14</v>
      </c>
      <c r="C2" s="66" t="s">
        <v>15</v>
      </c>
      <c r="D2" s="68" t="s">
        <v>16</v>
      </c>
      <c r="E2" s="69" t="s">
        <v>17</v>
      </c>
      <c r="F2" s="63" t="s">
        <v>5</v>
      </c>
      <c r="G2" s="64"/>
      <c r="H2" s="65"/>
    </row>
    <row r="3" spans="1:8" s="23" customFormat="1" ht="29.25" customHeight="1" x14ac:dyDescent="0.4">
      <c r="A3" s="73"/>
      <c r="B3" s="67"/>
      <c r="C3" s="71"/>
      <c r="D3" s="67"/>
      <c r="E3" s="70"/>
      <c r="F3" s="45" t="s">
        <v>31</v>
      </c>
      <c r="G3" s="45" t="s">
        <v>32</v>
      </c>
      <c r="H3" s="13" t="s">
        <v>4</v>
      </c>
    </row>
    <row r="4" spans="1:8" ht="30" customHeight="1" x14ac:dyDescent="0.4">
      <c r="A4" s="7"/>
      <c r="B4" s="12"/>
      <c r="C4" s="12"/>
      <c r="D4" s="12"/>
      <c r="E4" s="25"/>
      <c r="F4" s="46">
        <f>ROUNDDOWN(H4/1.1,0)</f>
        <v>0</v>
      </c>
      <c r="G4" s="46">
        <f>H4-F4</f>
        <v>0</v>
      </c>
      <c r="H4" s="10"/>
    </row>
    <row r="5" spans="1:8" ht="30" customHeight="1" x14ac:dyDescent="0.4">
      <c r="A5" s="7"/>
      <c r="B5" s="12"/>
      <c r="C5" s="12"/>
      <c r="D5" s="12"/>
      <c r="E5" s="25"/>
      <c r="F5" s="46">
        <f t="shared" ref="F5:F23" si="0">ROUNDDOWN(H5/1.1,0)</f>
        <v>0</v>
      </c>
      <c r="G5" s="46">
        <f t="shared" ref="G5:G23" si="1">H5-F5</f>
        <v>0</v>
      </c>
      <c r="H5" s="10"/>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2">
        <f>SUM(F4:F23)</f>
        <v>0</v>
      </c>
      <c r="G24" s="42">
        <f>SUM(G4:G23)</f>
        <v>0</v>
      </c>
      <c r="H24" s="40">
        <f>SUM(H4:H23)</f>
        <v>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98F7-F62B-4E80-98D5-70903BC3C0B7}">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H5" sqref="H5"/>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21</v>
      </c>
      <c r="B1" s="62"/>
    </row>
    <row r="2" spans="1:8" s="23" customFormat="1" x14ac:dyDescent="0.4">
      <c r="A2" s="72" t="s">
        <v>33</v>
      </c>
      <c r="B2" s="66" t="s">
        <v>14</v>
      </c>
      <c r="C2" s="66" t="s">
        <v>15</v>
      </c>
      <c r="D2" s="68" t="s">
        <v>16</v>
      </c>
      <c r="E2" s="69" t="s">
        <v>17</v>
      </c>
      <c r="F2" s="63" t="s">
        <v>5</v>
      </c>
      <c r="G2" s="64"/>
      <c r="H2" s="65"/>
    </row>
    <row r="3" spans="1:8" s="23" customFormat="1" ht="29.25" customHeight="1" x14ac:dyDescent="0.4">
      <c r="A3" s="73"/>
      <c r="B3" s="67"/>
      <c r="C3" s="71"/>
      <c r="D3" s="67"/>
      <c r="E3" s="70"/>
      <c r="F3" s="45" t="s">
        <v>31</v>
      </c>
      <c r="G3" s="45" t="s">
        <v>32</v>
      </c>
      <c r="H3" s="13" t="s">
        <v>4</v>
      </c>
    </row>
    <row r="4" spans="1:8" ht="30" customHeight="1" x14ac:dyDescent="0.4">
      <c r="A4" s="7"/>
      <c r="B4" s="12"/>
      <c r="C4" s="12"/>
      <c r="D4" s="12"/>
      <c r="E4" s="25"/>
      <c r="F4" s="46">
        <f>ROUNDDOWN(H4/1.1,0)</f>
        <v>0</v>
      </c>
      <c r="G4" s="46">
        <f>H4-F4</f>
        <v>0</v>
      </c>
      <c r="H4" s="10"/>
    </row>
    <row r="5" spans="1:8" ht="30" customHeight="1" x14ac:dyDescent="0.4">
      <c r="A5" s="7"/>
      <c r="B5" s="12"/>
      <c r="C5" s="12"/>
      <c r="D5" s="12"/>
      <c r="E5" s="25"/>
      <c r="F5" s="46">
        <f t="shared" ref="F5:F23" si="0">ROUNDDOWN(H5/1.1,0)</f>
        <v>0</v>
      </c>
      <c r="G5" s="46">
        <f t="shared" ref="G5:G23" si="1">H5-F5</f>
        <v>0</v>
      </c>
      <c r="H5" s="10"/>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2">
        <f>SUM(F4:F23)</f>
        <v>0</v>
      </c>
      <c r="G24" s="42">
        <f>SUM(G4:G23)</f>
        <v>0</v>
      </c>
      <c r="H24" s="40">
        <f>SUM(H4:H23)</f>
        <v>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5FCE-E6A8-4108-B9A2-16B153723B6F}">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H6" sqref="H6"/>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22</v>
      </c>
      <c r="B1" s="62"/>
    </row>
    <row r="2" spans="1:8" s="23" customFormat="1" x14ac:dyDescent="0.4">
      <c r="A2" s="72" t="s">
        <v>33</v>
      </c>
      <c r="B2" s="66" t="s">
        <v>14</v>
      </c>
      <c r="C2" s="66" t="s">
        <v>15</v>
      </c>
      <c r="D2" s="68" t="s">
        <v>16</v>
      </c>
      <c r="E2" s="69" t="s">
        <v>17</v>
      </c>
      <c r="F2" s="63" t="s">
        <v>5</v>
      </c>
      <c r="G2" s="64"/>
      <c r="H2" s="65"/>
    </row>
    <row r="3" spans="1:8" s="23" customFormat="1" ht="29.25" customHeight="1" x14ac:dyDescent="0.4">
      <c r="A3" s="73"/>
      <c r="B3" s="67"/>
      <c r="C3" s="71"/>
      <c r="D3" s="67"/>
      <c r="E3" s="70"/>
      <c r="F3" s="45" t="s">
        <v>31</v>
      </c>
      <c r="G3" s="45" t="s">
        <v>32</v>
      </c>
      <c r="H3" s="13" t="s">
        <v>4</v>
      </c>
    </row>
    <row r="4" spans="1:8" ht="30" customHeight="1" x14ac:dyDescent="0.4">
      <c r="A4" s="7" t="s">
        <v>45</v>
      </c>
      <c r="B4" s="47" t="s">
        <v>46</v>
      </c>
      <c r="C4" s="12" t="s">
        <v>38</v>
      </c>
      <c r="D4" s="12" t="s">
        <v>44</v>
      </c>
      <c r="E4" s="25">
        <v>44105</v>
      </c>
      <c r="F4" s="46">
        <f>ROUNDDOWN(H4/1.1,0)</f>
        <v>90909</v>
      </c>
      <c r="G4" s="46">
        <f>H4-F4</f>
        <v>9091</v>
      </c>
      <c r="H4" s="10">
        <v>100000</v>
      </c>
    </row>
    <row r="5" spans="1:8" ht="30" customHeight="1" x14ac:dyDescent="0.4">
      <c r="A5" s="7" t="s">
        <v>47</v>
      </c>
      <c r="B5" s="12" t="s">
        <v>43</v>
      </c>
      <c r="C5" s="12" t="s">
        <v>38</v>
      </c>
      <c r="D5" s="12" t="s">
        <v>48</v>
      </c>
      <c r="E5" s="25">
        <v>44105</v>
      </c>
      <c r="F5" s="46">
        <f t="shared" ref="F5:F23" si="0">ROUNDDOWN(H5/1.1,0)</f>
        <v>136363</v>
      </c>
      <c r="G5" s="46">
        <f t="shared" ref="G5:G23" si="1">H5-F5</f>
        <v>13637</v>
      </c>
      <c r="H5" s="10">
        <v>150000</v>
      </c>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2">
        <f>SUM(F4:F23)</f>
        <v>227272</v>
      </c>
      <c r="G24" s="42">
        <f>SUM(G4:G23)</f>
        <v>22728</v>
      </c>
      <c r="H24" s="40">
        <f>SUM(H4:H23)</f>
        <v>250000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2D6F-0F21-4328-9AB3-8590915D98DC}">
  <sheetPr>
    <pageSetUpPr fitToPage="1"/>
  </sheetPr>
  <dimension ref="A1:P14"/>
  <sheetViews>
    <sheetView view="pageBreakPreview" zoomScaleNormal="100" zoomScaleSheetLayoutView="100" workbookViewId="0">
      <pane ySplit="3" topLeftCell="A4" activePane="bottomLeft" state="frozen"/>
      <selection activeCell="F7" sqref="F7"/>
      <selection pane="bottomLeft" activeCell="H7" sqref="H7"/>
    </sheetView>
  </sheetViews>
  <sheetFormatPr defaultRowHeight="18.75" x14ac:dyDescent="0.4"/>
  <cols>
    <col min="1" max="1" width="6.625" style="1" customWidth="1"/>
    <col min="2" max="2" width="20.625" customWidth="1"/>
    <col min="3" max="3" width="12.375" customWidth="1"/>
    <col min="4" max="4" width="12.375" style="15" customWidth="1"/>
    <col min="5" max="5" width="12.375" style="18" customWidth="1"/>
    <col min="6" max="6" width="12.375" style="2" customWidth="1"/>
    <col min="7" max="9" width="12.375" customWidth="1"/>
    <col min="10" max="10" width="5.75" customWidth="1"/>
    <col min="11" max="11" width="3.125" customWidth="1"/>
  </cols>
  <sheetData>
    <row r="1" spans="1:16" ht="30.75" customHeight="1" x14ac:dyDescent="0.4">
      <c r="A1" s="62" t="s">
        <v>23</v>
      </c>
      <c r="B1" s="62"/>
      <c r="G1" s="27"/>
      <c r="H1" s="27"/>
    </row>
    <row r="2" spans="1:16" s="1" customFormat="1" ht="18.75" customHeight="1" x14ac:dyDescent="0.35">
      <c r="A2" s="72" t="s">
        <v>33</v>
      </c>
      <c r="B2" s="68" t="s">
        <v>9</v>
      </c>
      <c r="C2" s="80" t="s">
        <v>26</v>
      </c>
      <c r="D2" s="76" t="s">
        <v>29</v>
      </c>
      <c r="E2" s="78" t="s">
        <v>28</v>
      </c>
      <c r="F2" s="78" t="s">
        <v>27</v>
      </c>
      <c r="G2" s="74" t="s">
        <v>10</v>
      </c>
      <c r="H2" s="54" t="s">
        <v>25</v>
      </c>
      <c r="I2" s="74" t="s">
        <v>4</v>
      </c>
    </row>
    <row r="3" spans="1:16" s="1" customFormat="1" ht="29.25" customHeight="1" x14ac:dyDescent="0.4">
      <c r="A3" s="73"/>
      <c r="B3" s="67"/>
      <c r="C3" s="81"/>
      <c r="D3" s="77"/>
      <c r="E3" s="79"/>
      <c r="F3" s="79"/>
      <c r="G3" s="75"/>
      <c r="H3" s="55" t="s">
        <v>13</v>
      </c>
      <c r="I3" s="75"/>
    </row>
    <row r="4" spans="1:16" ht="30" customHeight="1" x14ac:dyDescent="0.4">
      <c r="A4" s="7" t="s">
        <v>50</v>
      </c>
      <c r="B4" s="48" t="s">
        <v>49</v>
      </c>
      <c r="C4" s="34">
        <v>5000000</v>
      </c>
      <c r="D4" s="32">
        <v>8</v>
      </c>
      <c r="E4" s="33">
        <v>240</v>
      </c>
      <c r="F4" s="28">
        <f t="shared" ref="F4:F13" si="0">E4*D4</f>
        <v>1920</v>
      </c>
      <c r="G4" s="16">
        <f>C4/F4</f>
        <v>2604.1666666666665</v>
      </c>
      <c r="H4" s="19">
        <v>50</v>
      </c>
      <c r="I4" s="10">
        <f t="shared" ref="I4:I13" si="1">G4*H4</f>
        <v>130208.33333333333</v>
      </c>
      <c r="L4" s="35"/>
      <c r="M4" s="36"/>
      <c r="N4" s="36"/>
      <c r="O4" s="36"/>
      <c r="P4" s="36"/>
    </row>
    <row r="5" spans="1:16" ht="30" customHeight="1" x14ac:dyDescent="0.4">
      <c r="A5" s="7" t="s">
        <v>51</v>
      </c>
      <c r="B5" s="37" t="s">
        <v>52</v>
      </c>
      <c r="C5" s="34"/>
      <c r="D5" s="32"/>
      <c r="E5" s="33"/>
      <c r="F5" s="28">
        <f t="shared" si="0"/>
        <v>0</v>
      </c>
      <c r="G5" s="16">
        <v>2000</v>
      </c>
      <c r="H5" s="19">
        <v>100</v>
      </c>
      <c r="I5" s="10">
        <f t="shared" si="1"/>
        <v>200000</v>
      </c>
      <c r="J5" s="22"/>
      <c r="L5" s="36"/>
      <c r="M5" s="36"/>
      <c r="N5" s="36"/>
      <c r="O5" s="36"/>
      <c r="P5" s="36"/>
    </row>
    <row r="6" spans="1:16" ht="30" customHeight="1" x14ac:dyDescent="0.4">
      <c r="A6" s="7"/>
      <c r="B6" s="37"/>
      <c r="C6" s="34"/>
      <c r="D6" s="32"/>
      <c r="E6" s="33"/>
      <c r="F6" s="28">
        <f t="shared" si="0"/>
        <v>0</v>
      </c>
      <c r="G6" s="16"/>
      <c r="H6" s="19"/>
      <c r="I6" s="10">
        <f t="shared" si="1"/>
        <v>0</v>
      </c>
      <c r="L6" s="36"/>
      <c r="M6" s="36"/>
      <c r="N6" s="36"/>
      <c r="O6" s="36"/>
      <c r="P6" s="36"/>
    </row>
    <row r="7" spans="1:16" ht="30" customHeight="1" x14ac:dyDescent="0.4">
      <c r="A7" s="7"/>
      <c r="B7" s="37"/>
      <c r="C7" s="34"/>
      <c r="D7" s="32"/>
      <c r="E7" s="33"/>
      <c r="F7" s="28">
        <f t="shared" si="0"/>
        <v>0</v>
      </c>
      <c r="G7" s="16"/>
      <c r="H7" s="19"/>
      <c r="I7" s="10">
        <f t="shared" si="1"/>
        <v>0</v>
      </c>
      <c r="L7" s="36"/>
      <c r="M7" s="36"/>
      <c r="N7" s="36"/>
      <c r="O7" s="36"/>
      <c r="P7" s="36"/>
    </row>
    <row r="8" spans="1:16" ht="30" customHeight="1" x14ac:dyDescent="0.4">
      <c r="A8" s="7"/>
      <c r="B8" s="37"/>
      <c r="C8" s="34"/>
      <c r="D8" s="32"/>
      <c r="E8" s="33"/>
      <c r="F8" s="28">
        <f t="shared" si="0"/>
        <v>0</v>
      </c>
      <c r="G8" s="16"/>
      <c r="H8" s="19"/>
      <c r="I8" s="10">
        <f t="shared" si="1"/>
        <v>0</v>
      </c>
    </row>
    <row r="9" spans="1:16" ht="30" customHeight="1" x14ac:dyDescent="0.4">
      <c r="A9" s="7"/>
      <c r="B9" s="37"/>
      <c r="C9" s="34"/>
      <c r="D9" s="32"/>
      <c r="E9" s="33"/>
      <c r="F9" s="28">
        <f t="shared" si="0"/>
        <v>0</v>
      </c>
      <c r="G9" s="16"/>
      <c r="H9" s="19"/>
      <c r="I9" s="10">
        <f t="shared" si="1"/>
        <v>0</v>
      </c>
    </row>
    <row r="10" spans="1:16" ht="30" customHeight="1" x14ac:dyDescent="0.4">
      <c r="A10" s="7"/>
      <c r="B10" s="37"/>
      <c r="C10" s="34"/>
      <c r="D10" s="32"/>
      <c r="E10" s="33"/>
      <c r="F10" s="28">
        <f t="shared" si="0"/>
        <v>0</v>
      </c>
      <c r="G10" s="16"/>
      <c r="H10" s="19"/>
      <c r="I10" s="10">
        <f t="shared" si="1"/>
        <v>0</v>
      </c>
    </row>
    <row r="11" spans="1:16" ht="30" customHeight="1" x14ac:dyDescent="0.4">
      <c r="A11" s="7"/>
      <c r="B11" s="37"/>
      <c r="C11" s="34"/>
      <c r="D11" s="32"/>
      <c r="E11" s="33"/>
      <c r="F11" s="28">
        <f t="shared" si="0"/>
        <v>0</v>
      </c>
      <c r="G11" s="16"/>
      <c r="H11" s="19"/>
      <c r="I11" s="10">
        <f t="shared" si="1"/>
        <v>0</v>
      </c>
    </row>
    <row r="12" spans="1:16" ht="30" customHeight="1" x14ac:dyDescent="0.4">
      <c r="A12" s="7"/>
      <c r="B12" s="37"/>
      <c r="C12" s="34"/>
      <c r="D12" s="32"/>
      <c r="E12" s="33"/>
      <c r="F12" s="28">
        <f t="shared" si="0"/>
        <v>0</v>
      </c>
      <c r="G12" s="16"/>
      <c r="H12" s="19"/>
      <c r="I12" s="10">
        <f t="shared" si="1"/>
        <v>0</v>
      </c>
    </row>
    <row r="13" spans="1:16" ht="30" customHeight="1" x14ac:dyDescent="0.4">
      <c r="A13" s="7"/>
      <c r="B13" s="37"/>
      <c r="C13" s="34"/>
      <c r="D13" s="32"/>
      <c r="E13" s="33"/>
      <c r="F13" s="28">
        <f t="shared" si="0"/>
        <v>0</v>
      </c>
      <c r="G13" s="16"/>
      <c r="H13" s="19"/>
      <c r="I13" s="10">
        <f t="shared" si="1"/>
        <v>0</v>
      </c>
    </row>
    <row r="14" spans="1:16" ht="30" customHeight="1" x14ac:dyDescent="0.4">
      <c r="A14" s="8"/>
      <c r="B14" s="38"/>
      <c r="C14" s="31"/>
      <c r="D14" s="30"/>
      <c r="E14" s="31"/>
      <c r="F14" s="29"/>
      <c r="G14" s="17"/>
      <c r="H14" s="20"/>
      <c r="I14" s="11">
        <f>SUM(I4:I13)</f>
        <v>330208.33333333331</v>
      </c>
    </row>
  </sheetData>
  <mergeCells count="9">
    <mergeCell ref="G2:G3"/>
    <mergeCell ref="I2:I3"/>
    <mergeCell ref="A1:B1"/>
    <mergeCell ref="D2:D3"/>
    <mergeCell ref="E2:E3"/>
    <mergeCell ref="F2:F3"/>
    <mergeCell ref="C2:C3"/>
    <mergeCell ref="B2:B3"/>
    <mergeCell ref="A2:A3"/>
  </mergeCells>
  <phoneticPr fontId="2"/>
  <pageMargins left="0.70866141732283472" right="0.70866141732283472" top="0.74803149606299213" bottom="0.74803149606299213" header="0.31496062992125984" footer="0.31496062992125984"/>
  <pageSetup paperSize="9" scale="7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C83A2-4561-469C-9A67-D836262B10A2}">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H5" sqref="H5"/>
    </sheetView>
  </sheetViews>
  <sheetFormatPr defaultRowHeight="18.75" x14ac:dyDescent="0.4"/>
  <cols>
    <col min="1" max="1" width="6.625" style="1" customWidth="1"/>
    <col min="2" max="2" width="19.375" customWidth="1"/>
    <col min="3" max="3" width="19.125" customWidth="1"/>
    <col min="4" max="4" width="15.75" style="9" customWidth="1"/>
    <col min="5" max="5" width="16.125" style="9" customWidth="1"/>
    <col min="6" max="7" width="10.625" customWidth="1"/>
    <col min="8" max="8" width="10.625" style="2" customWidth="1"/>
  </cols>
  <sheetData>
    <row r="1" spans="1:8" ht="30" customHeight="1" x14ac:dyDescent="0.4">
      <c r="A1" s="21" t="s">
        <v>12</v>
      </c>
    </row>
    <row r="2" spans="1:8" s="1" customFormat="1" x14ac:dyDescent="0.4">
      <c r="A2" s="72" t="s">
        <v>33</v>
      </c>
      <c r="B2" s="68" t="s">
        <v>6</v>
      </c>
      <c r="C2" s="66" t="s">
        <v>35</v>
      </c>
      <c r="D2" s="82" t="s">
        <v>7</v>
      </c>
      <c r="E2" s="82" t="s">
        <v>8</v>
      </c>
      <c r="F2" s="63" t="s">
        <v>5</v>
      </c>
      <c r="G2" s="64"/>
      <c r="H2" s="65"/>
    </row>
    <row r="3" spans="1:8" s="1" customFormat="1" ht="29.25" customHeight="1" x14ac:dyDescent="0.4">
      <c r="A3" s="73"/>
      <c r="B3" s="67"/>
      <c r="C3" s="67"/>
      <c r="D3" s="70"/>
      <c r="E3" s="70"/>
      <c r="F3" s="45" t="s">
        <v>31</v>
      </c>
      <c r="G3" s="45" t="s">
        <v>32</v>
      </c>
      <c r="H3" s="13" t="s">
        <v>4</v>
      </c>
    </row>
    <row r="4" spans="1:8" ht="30" customHeight="1" x14ac:dyDescent="0.4">
      <c r="A4" s="7" t="s">
        <v>53</v>
      </c>
      <c r="B4" s="12" t="s">
        <v>54</v>
      </c>
      <c r="C4" s="12" t="s">
        <v>55</v>
      </c>
      <c r="D4" s="49" t="s">
        <v>49</v>
      </c>
      <c r="E4" s="52">
        <v>44176</v>
      </c>
      <c r="F4" s="46">
        <f>ROUNDDOWN(H4/1.1,0)</f>
        <v>27272</v>
      </c>
      <c r="G4" s="46">
        <f>H4-F4</f>
        <v>2728</v>
      </c>
      <c r="H4" s="10">
        <v>30000</v>
      </c>
    </row>
    <row r="5" spans="1:8" ht="30" customHeight="1" x14ac:dyDescent="0.4">
      <c r="A5" s="7"/>
      <c r="B5" s="12"/>
      <c r="C5" s="12"/>
      <c r="D5" s="50"/>
      <c r="E5" s="52"/>
      <c r="F5" s="46">
        <f t="shared" ref="F5:F23" si="0">ROUNDDOWN(H5/1.1,0)</f>
        <v>0</v>
      </c>
      <c r="G5" s="46">
        <f t="shared" ref="G5:G23" si="1">H5-F5</f>
        <v>0</v>
      </c>
      <c r="H5" s="10"/>
    </row>
    <row r="6" spans="1:8" ht="30" customHeight="1" x14ac:dyDescent="0.4">
      <c r="A6" s="7"/>
      <c r="B6" s="12"/>
      <c r="C6" s="12"/>
      <c r="D6" s="50"/>
      <c r="E6" s="52"/>
      <c r="F6" s="46">
        <f t="shared" si="0"/>
        <v>0</v>
      </c>
      <c r="G6" s="46">
        <f t="shared" si="1"/>
        <v>0</v>
      </c>
      <c r="H6" s="10"/>
    </row>
    <row r="7" spans="1:8" ht="30" customHeight="1" x14ac:dyDescent="0.4">
      <c r="A7" s="7"/>
      <c r="B7" s="12"/>
      <c r="C7" s="12"/>
      <c r="D7" s="50"/>
      <c r="E7" s="52"/>
      <c r="F7" s="46">
        <f t="shared" si="0"/>
        <v>0</v>
      </c>
      <c r="G7" s="46">
        <f t="shared" si="1"/>
        <v>0</v>
      </c>
      <c r="H7" s="10"/>
    </row>
    <row r="8" spans="1:8" ht="30" customHeight="1" x14ac:dyDescent="0.4">
      <c r="A8" s="7"/>
      <c r="B8" s="12"/>
      <c r="C8" s="12"/>
      <c r="D8" s="50"/>
      <c r="E8" s="52"/>
      <c r="F8" s="46">
        <f t="shared" si="0"/>
        <v>0</v>
      </c>
      <c r="G8" s="46">
        <f t="shared" si="1"/>
        <v>0</v>
      </c>
      <c r="H8" s="10"/>
    </row>
    <row r="9" spans="1:8" ht="30" customHeight="1" x14ac:dyDescent="0.4">
      <c r="A9" s="7"/>
      <c r="B9" s="12"/>
      <c r="C9" s="12"/>
      <c r="D9" s="50"/>
      <c r="E9" s="52"/>
      <c r="F9" s="46">
        <f t="shared" si="0"/>
        <v>0</v>
      </c>
      <c r="G9" s="46">
        <f t="shared" si="1"/>
        <v>0</v>
      </c>
      <c r="H9" s="10"/>
    </row>
    <row r="10" spans="1:8" ht="30" customHeight="1" x14ac:dyDescent="0.4">
      <c r="A10" s="7"/>
      <c r="B10" s="12"/>
      <c r="C10" s="12"/>
      <c r="D10" s="50"/>
      <c r="E10" s="52"/>
      <c r="F10" s="46">
        <f t="shared" si="0"/>
        <v>0</v>
      </c>
      <c r="G10" s="46">
        <f t="shared" si="1"/>
        <v>0</v>
      </c>
      <c r="H10" s="10"/>
    </row>
    <row r="11" spans="1:8" ht="30" customHeight="1" x14ac:dyDescent="0.4">
      <c r="A11" s="7"/>
      <c r="B11" s="12"/>
      <c r="C11" s="12"/>
      <c r="D11" s="50"/>
      <c r="E11" s="52"/>
      <c r="F11" s="46">
        <f t="shared" si="0"/>
        <v>0</v>
      </c>
      <c r="G11" s="46">
        <f t="shared" si="1"/>
        <v>0</v>
      </c>
      <c r="H11" s="10"/>
    </row>
    <row r="12" spans="1:8" ht="30" customHeight="1" x14ac:dyDescent="0.4">
      <c r="A12" s="7"/>
      <c r="B12" s="12"/>
      <c r="C12" s="12"/>
      <c r="D12" s="50"/>
      <c r="E12" s="52"/>
      <c r="F12" s="46">
        <f t="shared" si="0"/>
        <v>0</v>
      </c>
      <c r="G12" s="46">
        <f t="shared" si="1"/>
        <v>0</v>
      </c>
      <c r="H12" s="10"/>
    </row>
    <row r="13" spans="1:8" ht="30" customHeight="1" x14ac:dyDescent="0.4">
      <c r="A13" s="7"/>
      <c r="B13" s="12"/>
      <c r="C13" s="12"/>
      <c r="D13" s="50"/>
      <c r="E13" s="52"/>
      <c r="F13" s="46">
        <f t="shared" si="0"/>
        <v>0</v>
      </c>
      <c r="G13" s="46">
        <f t="shared" si="1"/>
        <v>0</v>
      </c>
      <c r="H13" s="10"/>
    </row>
    <row r="14" spans="1:8" ht="30" customHeight="1" x14ac:dyDescent="0.4">
      <c r="A14" s="7"/>
      <c r="B14" s="12"/>
      <c r="C14" s="12"/>
      <c r="D14" s="50"/>
      <c r="E14" s="52"/>
      <c r="F14" s="46">
        <f t="shared" si="0"/>
        <v>0</v>
      </c>
      <c r="G14" s="46">
        <f t="shared" si="1"/>
        <v>0</v>
      </c>
      <c r="H14" s="10"/>
    </row>
    <row r="15" spans="1:8" ht="30" customHeight="1" x14ac:dyDescent="0.4">
      <c r="A15" s="7"/>
      <c r="B15" s="12"/>
      <c r="C15" s="12"/>
      <c r="D15" s="50"/>
      <c r="E15" s="52"/>
      <c r="F15" s="46">
        <f t="shared" si="0"/>
        <v>0</v>
      </c>
      <c r="G15" s="46">
        <f t="shared" si="1"/>
        <v>0</v>
      </c>
      <c r="H15" s="10"/>
    </row>
    <row r="16" spans="1:8" ht="30" customHeight="1" x14ac:dyDescent="0.4">
      <c r="A16" s="7"/>
      <c r="B16" s="12"/>
      <c r="C16" s="12"/>
      <c r="D16" s="50"/>
      <c r="E16" s="52"/>
      <c r="F16" s="46">
        <f t="shared" si="0"/>
        <v>0</v>
      </c>
      <c r="G16" s="46">
        <f t="shared" si="1"/>
        <v>0</v>
      </c>
      <c r="H16" s="10"/>
    </row>
    <row r="17" spans="1:8" ht="30" customHeight="1" x14ac:dyDescent="0.4">
      <c r="A17" s="7"/>
      <c r="B17" s="12"/>
      <c r="C17" s="12"/>
      <c r="D17" s="50"/>
      <c r="E17" s="52"/>
      <c r="F17" s="46">
        <f t="shared" si="0"/>
        <v>0</v>
      </c>
      <c r="G17" s="46">
        <f t="shared" si="1"/>
        <v>0</v>
      </c>
      <c r="H17" s="10"/>
    </row>
    <row r="18" spans="1:8" ht="30" customHeight="1" x14ac:dyDescent="0.4">
      <c r="A18" s="7"/>
      <c r="B18" s="12"/>
      <c r="C18" s="12"/>
      <c r="D18" s="50"/>
      <c r="E18" s="52"/>
      <c r="F18" s="46">
        <f t="shared" si="0"/>
        <v>0</v>
      </c>
      <c r="G18" s="46">
        <f t="shared" si="1"/>
        <v>0</v>
      </c>
      <c r="H18" s="10"/>
    </row>
    <row r="19" spans="1:8" ht="30" customHeight="1" x14ac:dyDescent="0.4">
      <c r="A19" s="7"/>
      <c r="B19" s="12"/>
      <c r="C19" s="12"/>
      <c r="D19" s="50"/>
      <c r="E19" s="52"/>
      <c r="F19" s="46">
        <f t="shared" si="0"/>
        <v>0</v>
      </c>
      <c r="G19" s="46">
        <f t="shared" si="1"/>
        <v>0</v>
      </c>
      <c r="H19" s="10"/>
    </row>
    <row r="20" spans="1:8" ht="30" customHeight="1" x14ac:dyDescent="0.4">
      <c r="A20" s="7"/>
      <c r="B20" s="12"/>
      <c r="C20" s="12"/>
      <c r="D20" s="50"/>
      <c r="E20" s="52"/>
      <c r="F20" s="46">
        <f t="shared" si="0"/>
        <v>0</v>
      </c>
      <c r="G20" s="46">
        <f t="shared" si="1"/>
        <v>0</v>
      </c>
      <c r="H20" s="10"/>
    </row>
    <row r="21" spans="1:8" ht="30" customHeight="1" x14ac:dyDescent="0.4">
      <c r="A21" s="7"/>
      <c r="B21" s="12"/>
      <c r="C21" s="12"/>
      <c r="D21" s="50"/>
      <c r="E21" s="52"/>
      <c r="F21" s="46">
        <f t="shared" si="0"/>
        <v>0</v>
      </c>
      <c r="G21" s="46">
        <f t="shared" si="1"/>
        <v>0</v>
      </c>
      <c r="H21" s="10"/>
    </row>
    <row r="22" spans="1:8" ht="30" customHeight="1" x14ac:dyDescent="0.4">
      <c r="A22" s="7"/>
      <c r="B22" s="12"/>
      <c r="C22" s="12"/>
      <c r="D22" s="50"/>
      <c r="E22" s="52"/>
      <c r="F22" s="46">
        <f t="shared" si="0"/>
        <v>0</v>
      </c>
      <c r="G22" s="46">
        <f t="shared" si="1"/>
        <v>0</v>
      </c>
      <c r="H22" s="10"/>
    </row>
    <row r="23" spans="1:8" ht="30" customHeight="1" x14ac:dyDescent="0.4">
      <c r="A23" s="7"/>
      <c r="B23" s="12"/>
      <c r="C23" s="12"/>
      <c r="D23" s="50"/>
      <c r="E23" s="52"/>
      <c r="F23" s="46">
        <f t="shared" si="0"/>
        <v>0</v>
      </c>
      <c r="G23" s="46">
        <f t="shared" si="1"/>
        <v>0</v>
      </c>
      <c r="H23" s="10"/>
    </row>
    <row r="24" spans="1:8" ht="30" customHeight="1" x14ac:dyDescent="0.4">
      <c r="A24" s="8"/>
      <c r="B24" s="4"/>
      <c r="C24" s="4"/>
      <c r="D24" s="51"/>
      <c r="E24" s="53"/>
      <c r="F24" s="43">
        <f>SUM(F4:F23)</f>
        <v>27272</v>
      </c>
      <c r="G24" s="43">
        <f>SUM(G4:G23)</f>
        <v>2728</v>
      </c>
      <c r="H24" s="39">
        <f>SUM(H4:H23)</f>
        <v>30000</v>
      </c>
    </row>
  </sheetData>
  <mergeCells count="6">
    <mergeCell ref="F2:H2"/>
    <mergeCell ref="D2:D3"/>
    <mergeCell ref="E2:E3"/>
    <mergeCell ref="B2:B3"/>
    <mergeCell ref="A2:A3"/>
    <mergeCell ref="C2:C3"/>
  </mergeCells>
  <phoneticPr fontId="2"/>
  <pageMargins left="0.70866141732283472" right="0.70866141732283472" top="0.74803149606299213" bottom="0.74803149606299213" header="0.31496062992125984" footer="0.31496062992125984"/>
  <pageSetup paperSize="9" scale="73" fitToHeight="0"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8EDA5-455B-4FAD-8586-A1849C3EB949}">
  <sheetPr>
    <pageSetUpPr fitToPage="1"/>
  </sheetPr>
  <dimension ref="A1:H24"/>
  <sheetViews>
    <sheetView view="pageBreakPreview" zoomScaleNormal="100" zoomScaleSheetLayoutView="100" workbookViewId="0">
      <pane ySplit="3" topLeftCell="A4" activePane="bottomLeft" state="frozen"/>
      <selection activeCell="F7" sqref="F7"/>
      <selection pane="bottomLeft" activeCell="A2" sqref="A2:A3"/>
    </sheetView>
  </sheetViews>
  <sheetFormatPr defaultRowHeight="18.75" x14ac:dyDescent="0.4"/>
  <cols>
    <col min="1" max="1" width="6.625" style="23" customWidth="1"/>
    <col min="2" max="3" width="20.625" customWidth="1"/>
    <col min="4" max="4" width="15.625" customWidth="1"/>
    <col min="5" max="5" width="16.5" style="9" customWidth="1"/>
    <col min="6" max="7" width="10.625" customWidth="1"/>
    <col min="8" max="8" width="10.625" style="2" customWidth="1"/>
  </cols>
  <sheetData>
    <row r="1" spans="1:8" ht="34.5" customHeight="1" x14ac:dyDescent="0.4">
      <c r="A1" s="62" t="s">
        <v>56</v>
      </c>
      <c r="B1" s="62"/>
    </row>
    <row r="2" spans="1:8" s="23" customFormat="1" x14ac:dyDescent="0.4">
      <c r="A2" s="72" t="s">
        <v>33</v>
      </c>
      <c r="B2" s="66" t="s">
        <v>14</v>
      </c>
      <c r="C2" s="66" t="s">
        <v>15</v>
      </c>
      <c r="D2" s="68" t="s">
        <v>16</v>
      </c>
      <c r="E2" s="69" t="s">
        <v>17</v>
      </c>
      <c r="F2" s="63" t="s">
        <v>5</v>
      </c>
      <c r="G2" s="64"/>
      <c r="H2" s="65"/>
    </row>
    <row r="3" spans="1:8" s="23" customFormat="1" ht="29.25" customHeight="1" x14ac:dyDescent="0.4">
      <c r="A3" s="73"/>
      <c r="B3" s="67"/>
      <c r="C3" s="71"/>
      <c r="D3" s="67"/>
      <c r="E3" s="70"/>
      <c r="F3" s="45" t="s">
        <v>31</v>
      </c>
      <c r="G3" s="45" t="s">
        <v>32</v>
      </c>
      <c r="H3" s="13" t="s">
        <v>4</v>
      </c>
    </row>
    <row r="4" spans="1:8" ht="30" customHeight="1" x14ac:dyDescent="0.4">
      <c r="A4" s="7"/>
      <c r="B4" s="12"/>
      <c r="C4" s="12"/>
      <c r="D4" s="12"/>
      <c r="E4" s="25"/>
      <c r="F4" s="46">
        <f>ROUNDDOWN(H4/1.1,0)</f>
        <v>0</v>
      </c>
      <c r="G4" s="46">
        <f>H4-F4</f>
        <v>0</v>
      </c>
      <c r="H4" s="10"/>
    </row>
    <row r="5" spans="1:8" ht="30" customHeight="1" x14ac:dyDescent="0.4">
      <c r="A5" s="7"/>
      <c r="B5" s="12"/>
      <c r="C5" s="12"/>
      <c r="D5" s="12"/>
      <c r="E5" s="25"/>
      <c r="F5" s="46">
        <f t="shared" ref="F5:F23" si="0">ROUNDDOWN(H5/1.1,0)</f>
        <v>0</v>
      </c>
      <c r="G5" s="46">
        <f t="shared" ref="G5:G23" si="1">H5-F5</f>
        <v>0</v>
      </c>
      <c r="H5" s="10"/>
    </row>
    <row r="6" spans="1:8" ht="30" customHeight="1" x14ac:dyDescent="0.4">
      <c r="A6" s="7"/>
      <c r="B6" s="12"/>
      <c r="C6" s="12"/>
      <c r="D6" s="12"/>
      <c r="E6" s="25"/>
      <c r="F6" s="46">
        <f t="shared" si="0"/>
        <v>0</v>
      </c>
      <c r="G6" s="46">
        <f t="shared" si="1"/>
        <v>0</v>
      </c>
      <c r="H6" s="10"/>
    </row>
    <row r="7" spans="1:8" ht="30" customHeight="1" x14ac:dyDescent="0.4">
      <c r="A7" s="7"/>
      <c r="B7" s="12"/>
      <c r="C7" s="12"/>
      <c r="D7" s="12"/>
      <c r="E7" s="25"/>
      <c r="F7" s="46">
        <f t="shared" si="0"/>
        <v>0</v>
      </c>
      <c r="G7" s="46">
        <f t="shared" si="1"/>
        <v>0</v>
      </c>
      <c r="H7" s="10"/>
    </row>
    <row r="8" spans="1:8" ht="30" customHeight="1" x14ac:dyDescent="0.4">
      <c r="A8" s="7"/>
      <c r="B8" s="12"/>
      <c r="C8" s="12"/>
      <c r="D8" s="12"/>
      <c r="E8" s="25"/>
      <c r="F8" s="46">
        <f t="shared" si="0"/>
        <v>0</v>
      </c>
      <c r="G8" s="46">
        <f t="shared" si="1"/>
        <v>0</v>
      </c>
      <c r="H8" s="10"/>
    </row>
    <row r="9" spans="1:8" ht="30" customHeight="1" x14ac:dyDescent="0.4">
      <c r="A9" s="7"/>
      <c r="B9" s="12"/>
      <c r="C9" s="12"/>
      <c r="D9" s="12"/>
      <c r="E9" s="25"/>
      <c r="F9" s="46">
        <f t="shared" si="0"/>
        <v>0</v>
      </c>
      <c r="G9" s="46">
        <f t="shared" si="1"/>
        <v>0</v>
      </c>
      <c r="H9" s="10"/>
    </row>
    <row r="10" spans="1:8" ht="30" customHeight="1" x14ac:dyDescent="0.4">
      <c r="A10" s="7"/>
      <c r="B10" s="12"/>
      <c r="C10" s="12"/>
      <c r="D10" s="12"/>
      <c r="E10" s="25"/>
      <c r="F10" s="46">
        <f t="shared" si="0"/>
        <v>0</v>
      </c>
      <c r="G10" s="46">
        <f t="shared" si="1"/>
        <v>0</v>
      </c>
      <c r="H10" s="10"/>
    </row>
    <row r="11" spans="1:8" ht="30" customHeight="1" x14ac:dyDescent="0.4">
      <c r="A11" s="7"/>
      <c r="B11" s="12"/>
      <c r="C11" s="12"/>
      <c r="D11" s="12"/>
      <c r="E11" s="25"/>
      <c r="F11" s="46">
        <f t="shared" si="0"/>
        <v>0</v>
      </c>
      <c r="G11" s="46">
        <f t="shared" si="1"/>
        <v>0</v>
      </c>
      <c r="H11" s="10"/>
    </row>
    <row r="12" spans="1:8" ht="30" customHeight="1" x14ac:dyDescent="0.4">
      <c r="A12" s="7"/>
      <c r="B12" s="12"/>
      <c r="C12" s="12"/>
      <c r="D12" s="12"/>
      <c r="E12" s="25"/>
      <c r="F12" s="46">
        <f t="shared" si="0"/>
        <v>0</v>
      </c>
      <c r="G12" s="46">
        <f t="shared" si="1"/>
        <v>0</v>
      </c>
      <c r="H12" s="10"/>
    </row>
    <row r="13" spans="1:8" ht="30" customHeight="1" x14ac:dyDescent="0.4">
      <c r="A13" s="7"/>
      <c r="B13" s="12"/>
      <c r="C13" s="12"/>
      <c r="D13" s="12"/>
      <c r="E13" s="25"/>
      <c r="F13" s="46">
        <f t="shared" si="0"/>
        <v>0</v>
      </c>
      <c r="G13" s="46">
        <f t="shared" si="1"/>
        <v>0</v>
      </c>
      <c r="H13" s="10"/>
    </row>
    <row r="14" spans="1:8" ht="30" customHeight="1" x14ac:dyDescent="0.4">
      <c r="A14" s="7"/>
      <c r="B14" s="12"/>
      <c r="C14" s="12"/>
      <c r="D14" s="12"/>
      <c r="E14" s="25"/>
      <c r="F14" s="46">
        <f t="shared" si="0"/>
        <v>0</v>
      </c>
      <c r="G14" s="46">
        <f t="shared" si="1"/>
        <v>0</v>
      </c>
      <c r="H14" s="10"/>
    </row>
    <row r="15" spans="1:8" ht="30" customHeight="1" x14ac:dyDescent="0.4">
      <c r="A15" s="7"/>
      <c r="B15" s="12"/>
      <c r="C15" s="12"/>
      <c r="D15" s="12"/>
      <c r="E15" s="25"/>
      <c r="F15" s="46">
        <f t="shared" si="0"/>
        <v>0</v>
      </c>
      <c r="G15" s="46">
        <f t="shared" si="1"/>
        <v>0</v>
      </c>
      <c r="H15" s="10"/>
    </row>
    <row r="16" spans="1:8" ht="30" customHeight="1" x14ac:dyDescent="0.4">
      <c r="A16" s="7"/>
      <c r="B16" s="12"/>
      <c r="C16" s="12"/>
      <c r="D16" s="12"/>
      <c r="E16" s="25"/>
      <c r="F16" s="46">
        <f t="shared" si="0"/>
        <v>0</v>
      </c>
      <c r="G16" s="46">
        <f t="shared" si="1"/>
        <v>0</v>
      </c>
      <c r="H16" s="10"/>
    </row>
    <row r="17" spans="1:8" ht="30" customHeight="1" x14ac:dyDescent="0.4">
      <c r="A17" s="7"/>
      <c r="B17" s="12"/>
      <c r="C17" s="12"/>
      <c r="D17" s="12"/>
      <c r="E17" s="25"/>
      <c r="F17" s="46">
        <f t="shared" si="0"/>
        <v>0</v>
      </c>
      <c r="G17" s="46">
        <f t="shared" si="1"/>
        <v>0</v>
      </c>
      <c r="H17" s="10"/>
    </row>
    <row r="18" spans="1:8" ht="30" customHeight="1" x14ac:dyDescent="0.4">
      <c r="A18" s="7"/>
      <c r="B18" s="12"/>
      <c r="C18" s="12"/>
      <c r="D18" s="12"/>
      <c r="E18" s="25"/>
      <c r="F18" s="46">
        <f t="shared" si="0"/>
        <v>0</v>
      </c>
      <c r="G18" s="46">
        <f t="shared" si="1"/>
        <v>0</v>
      </c>
      <c r="H18" s="10"/>
    </row>
    <row r="19" spans="1:8" ht="30" customHeight="1" x14ac:dyDescent="0.4">
      <c r="A19" s="7"/>
      <c r="B19" s="12"/>
      <c r="C19" s="12"/>
      <c r="D19" s="12"/>
      <c r="E19" s="25"/>
      <c r="F19" s="46">
        <f t="shared" si="0"/>
        <v>0</v>
      </c>
      <c r="G19" s="46">
        <f t="shared" si="1"/>
        <v>0</v>
      </c>
      <c r="H19" s="10"/>
    </row>
    <row r="20" spans="1:8" ht="30" customHeight="1" x14ac:dyDescent="0.4">
      <c r="A20" s="7"/>
      <c r="B20" s="12"/>
      <c r="C20" s="12"/>
      <c r="D20" s="12"/>
      <c r="E20" s="25"/>
      <c r="F20" s="46">
        <f t="shared" si="0"/>
        <v>0</v>
      </c>
      <c r="G20" s="46">
        <f t="shared" si="1"/>
        <v>0</v>
      </c>
      <c r="H20" s="10"/>
    </row>
    <row r="21" spans="1:8" ht="30" customHeight="1" x14ac:dyDescent="0.4">
      <c r="A21" s="7"/>
      <c r="B21" s="12"/>
      <c r="C21" s="12"/>
      <c r="D21" s="12"/>
      <c r="E21" s="25"/>
      <c r="F21" s="46">
        <f t="shared" si="0"/>
        <v>0</v>
      </c>
      <c r="G21" s="46">
        <f t="shared" si="1"/>
        <v>0</v>
      </c>
      <c r="H21" s="10"/>
    </row>
    <row r="22" spans="1:8" ht="30" customHeight="1" x14ac:dyDescent="0.4">
      <c r="A22" s="7"/>
      <c r="B22" s="12"/>
      <c r="C22" s="12"/>
      <c r="D22" s="12"/>
      <c r="E22" s="25"/>
      <c r="F22" s="46">
        <f t="shared" si="0"/>
        <v>0</v>
      </c>
      <c r="G22" s="46">
        <f t="shared" si="1"/>
        <v>0</v>
      </c>
      <c r="H22" s="10"/>
    </row>
    <row r="23" spans="1:8" ht="30" customHeight="1" x14ac:dyDescent="0.4">
      <c r="A23" s="7"/>
      <c r="B23" s="12"/>
      <c r="C23" s="12"/>
      <c r="D23" s="12"/>
      <c r="E23" s="25"/>
      <c r="F23" s="46">
        <f t="shared" si="0"/>
        <v>0</v>
      </c>
      <c r="G23" s="46">
        <f t="shared" si="1"/>
        <v>0</v>
      </c>
      <c r="H23" s="10"/>
    </row>
    <row r="24" spans="1:8" ht="30" customHeight="1" x14ac:dyDescent="0.4">
      <c r="A24" s="8"/>
      <c r="B24" s="4"/>
      <c r="C24" s="4"/>
      <c r="D24" s="4"/>
      <c r="E24" s="26"/>
      <c r="F24" s="42">
        <f>SUM(F4:F23)</f>
        <v>0</v>
      </c>
      <c r="G24" s="42">
        <f>SUM(G4:G23)</f>
        <v>0</v>
      </c>
      <c r="H24" s="40">
        <f>SUM(H4:H23)</f>
        <v>0</v>
      </c>
    </row>
  </sheetData>
  <mergeCells count="7">
    <mergeCell ref="F2:H2"/>
    <mergeCell ref="A1:B1"/>
    <mergeCell ref="B2:B3"/>
    <mergeCell ref="C2:C3"/>
    <mergeCell ref="D2:D3"/>
    <mergeCell ref="E2:E3"/>
    <mergeCell ref="A2:A3"/>
  </mergeCells>
  <phoneticPr fontId="2"/>
  <pageMargins left="0.70866141732283472" right="0.70866141732283472" top="0.74803149606299213" bottom="0.74803149606299213" header="0.31496062992125984" footer="0.31496062992125984"/>
  <pageSetup paperSize="9" scale="71" fitToHeight="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合計</vt:lpstr>
      <vt:lpstr>①原材料・消耗品費</vt:lpstr>
      <vt:lpstr>②機械設備費</vt:lpstr>
      <vt:lpstr>③産業財産権取得費</vt:lpstr>
      <vt:lpstr>④販路開拓費</vt:lpstr>
      <vt:lpstr>⑤委託費</vt:lpstr>
      <vt:lpstr>⑥人件費</vt:lpstr>
      <vt:lpstr>⑦旅費</vt:lpstr>
      <vt:lpstr>⑧その他</vt:lpstr>
      <vt:lpstr>①原材料・消耗品費!Print_Area</vt:lpstr>
      <vt:lpstr>⑥人件費!Print_Area</vt:lpstr>
      <vt:lpstr>合計!Print_Area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2020-04-03T00:15:45Z</dcterms:created>
  <dcterms:modified xsi:type="dcterms:W3CDTF">2020-04-03T00:16:46Z</dcterms:modified>
</cp:coreProperties>
</file>